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05" yWindow="-105" windowWidth="19425" windowHeight="10425"/>
  </bookViews>
  <sheets>
    <sheet name="评审标准映射软件系统" sheetId="3" r:id="rId1"/>
    <sheet name="软件建设清单_含得分" sheetId="1" r:id="rId2"/>
  </sheets>
  <definedNames>
    <definedName name="_xlnm._FilterDatabase" localSheetId="0" hidden="1">评审标准映射软件系统!$A$1:$K$183</definedName>
  </definedNames>
  <calcPr calcId="125725"/>
</workbook>
</file>

<file path=xl/calcChain.xml><?xml version="1.0" encoding="utf-8"?>
<calcChain xmlns="http://schemas.openxmlformats.org/spreadsheetml/2006/main">
  <c r="F38" i="1"/>
  <c r="F37"/>
  <c r="F36"/>
  <c r="F39" s="1"/>
  <c r="K127" i="3"/>
  <c r="K128"/>
  <c r="K129"/>
  <c r="K130"/>
  <c r="K131"/>
  <c r="K132"/>
  <c r="K133"/>
  <c r="K134"/>
  <c r="K135"/>
  <c r="K136"/>
  <c r="K137"/>
  <c r="K138"/>
  <c r="K139"/>
  <c r="K140"/>
  <c r="K141"/>
  <c r="K142"/>
  <c r="K143"/>
  <c r="K144"/>
  <c r="K145"/>
  <c r="K146"/>
  <c r="K147"/>
  <c r="K148"/>
  <c r="K149"/>
  <c r="K150"/>
  <c r="K151"/>
  <c r="K152"/>
  <c r="K153"/>
  <c r="K154"/>
  <c r="K155"/>
  <c r="K126"/>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4"/>
  <c r="K125"/>
  <c r="K35"/>
  <c r="K174"/>
  <c r="K169"/>
  <c r="K170"/>
  <c r="K171"/>
  <c r="K172"/>
  <c r="K173"/>
  <c r="K176"/>
  <c r="K177"/>
  <c r="K178"/>
  <c r="K179"/>
  <c r="K180"/>
  <c r="K181"/>
  <c r="K168"/>
  <c r="K160"/>
  <c r="K161"/>
  <c r="K162"/>
  <c r="K163"/>
  <c r="K159"/>
  <c r="F165"/>
  <c r="F156"/>
  <c r="F123"/>
  <c r="F32"/>
  <c r="J182"/>
  <c r="E165"/>
  <c r="E182"/>
  <c r="E123"/>
  <c r="E32"/>
  <c r="F183" l="1"/>
  <c r="K182"/>
  <c r="J165" l="1"/>
  <c r="J156"/>
  <c r="J123"/>
  <c r="K123" s="1"/>
  <c r="J32"/>
  <c r="K165" l="1"/>
  <c r="J183"/>
  <c r="K156"/>
  <c r="K183" l="1"/>
  <c r="E156"/>
  <c r="E183" l="1"/>
</calcChain>
</file>

<file path=xl/sharedStrings.xml><?xml version="1.0" encoding="utf-8"?>
<sst xmlns="http://schemas.openxmlformats.org/spreadsheetml/2006/main" count="554" uniqueCount="358">
  <si>
    <t>章节</t>
  </si>
  <si>
    <t>评审内容</t>
  </si>
  <si>
    <t>分值</t>
  </si>
  <si>
    <t>科室自评分</t>
  </si>
  <si>
    <t>整改系统</t>
  </si>
  <si>
    <t>整改措施</t>
  </si>
  <si>
    <t>序号</t>
  </si>
  <si>
    <t>类别</t>
  </si>
  <si>
    <t>机房及网络
（1.2 分）</t>
  </si>
  <si>
    <t>运维监控与运维管理
（0.8 分）</t>
  </si>
  <si>
    <t>容灾能力（1 分）</t>
  </si>
  <si>
    <t>小计</t>
  </si>
  <si>
    <t>二、智慧医疗服务（45 分）</t>
  </si>
  <si>
    <t>急救衔接
（2 分）</t>
  </si>
  <si>
    <t>转诊服务
（2 分）</t>
  </si>
  <si>
    <t>患者管理
（3 分）</t>
  </si>
  <si>
    <t>费用支付（3分）</t>
  </si>
  <si>
    <t>智能导医（2 分）</t>
  </si>
  <si>
    <t>健康宣教（1 分）</t>
  </si>
  <si>
    <t>电子病历系统
（10 分）</t>
  </si>
  <si>
    <t>合计</t>
  </si>
  <si>
    <t>系统</t>
  </si>
  <si>
    <t>新建
系统</t>
  </si>
  <si>
    <t>升级改造
系统</t>
  </si>
  <si>
    <t>数量</t>
  </si>
  <si>
    <t>单价
（万元）</t>
  </si>
  <si>
    <t>总价
（万元）</t>
  </si>
  <si>
    <t>备注</t>
  </si>
  <si>
    <t>基本项</t>
  </si>
  <si>
    <t>整改后
新增得分</t>
  </si>
  <si>
    <t>整改后得分</t>
  </si>
  <si>
    <t>★</t>
  </si>
  <si>
    <t>★★★</t>
  </si>
  <si>
    <t>★★</t>
  </si>
  <si>
    <t>★★★★</t>
  </si>
  <si>
    <t>★★★★★</t>
  </si>
  <si>
    <t>所得分值</t>
    <phoneticPr fontId="6" type="noConversion"/>
  </si>
  <si>
    <t>升级改造</t>
  </si>
  <si>
    <t>微信公众号</t>
  </si>
  <si>
    <t>微信公众号</t>
    <phoneticPr fontId="7" type="noConversion"/>
  </si>
  <si>
    <t>检查预约系统</t>
  </si>
  <si>
    <t>新建</t>
  </si>
  <si>
    <t>检验预约系统</t>
  </si>
  <si>
    <t>急救系统（院前急救）</t>
  </si>
  <si>
    <t>查看电子病历</t>
    <phoneticPr fontId="7" type="noConversion"/>
  </si>
  <si>
    <t>云胶片系统</t>
    <phoneticPr fontId="7" type="noConversion"/>
  </si>
  <si>
    <t>新建</t>
    <phoneticPr fontId="7" type="noConversion"/>
  </si>
  <si>
    <t>门诊分诊排队叫号系统</t>
  </si>
  <si>
    <t>向移动端推送当前排队状态、就诊提醒（到诊、过诊、回诊）、就诊位置、下一诊疗环节科室位置等关键要素</t>
  </si>
  <si>
    <t>远程监护仪</t>
    <phoneticPr fontId="7" type="noConversion"/>
  </si>
  <si>
    <t>使用第三方设备（监护仪、心电等），由设备厂商赠送对应系统完成此功能</t>
    <phoneticPr fontId="7" type="noConversion"/>
  </si>
  <si>
    <t>合理用药系统</t>
    <phoneticPr fontId="7" type="noConversion"/>
  </si>
  <si>
    <t>互联网医院</t>
  </si>
  <si>
    <t>移动签名</t>
    <phoneticPr fontId="7" type="noConversion"/>
  </si>
  <si>
    <t>新建</t>
    <phoneticPr fontId="7" type="noConversion"/>
  </si>
  <si>
    <t>人事管理系统</t>
    <phoneticPr fontId="7" type="noConversion"/>
  </si>
  <si>
    <t>不良事件管理系统</t>
    <phoneticPr fontId="7" type="noConversion"/>
  </si>
  <si>
    <t>医务管理系统</t>
    <phoneticPr fontId="7" type="noConversion"/>
  </si>
  <si>
    <t>基础集成平台</t>
    <phoneticPr fontId="7" type="noConversion"/>
  </si>
  <si>
    <t>升级改造</t>
    <phoneticPr fontId="7" type="noConversion"/>
  </si>
  <si>
    <t>提交53类共享文档</t>
    <phoneticPr fontId="7" type="noConversion"/>
  </si>
  <si>
    <t>提取共享文档服务</t>
    <phoneticPr fontId="7" type="noConversion"/>
  </si>
  <si>
    <t>智能导诊机器人</t>
    <phoneticPr fontId="7" type="noConversion"/>
  </si>
  <si>
    <t>向银行借用</t>
    <phoneticPr fontId="7" type="noConversion"/>
  </si>
  <si>
    <t>移动医护工作站</t>
    <phoneticPr fontId="7" type="noConversion"/>
  </si>
  <si>
    <r>
      <t>使用5</t>
    </r>
    <r>
      <rPr>
        <sz val="11"/>
        <color indexed="8"/>
        <rFont val="宋体"/>
        <family val="3"/>
        <charset val="134"/>
      </rPr>
      <t>G网络</t>
    </r>
    <phoneticPr fontId="7" type="noConversion"/>
  </si>
  <si>
    <t>√</t>
  </si>
  <si>
    <t>云胶片系统</t>
  </si>
  <si>
    <t>门诊分诊排队叫号系统</t>
    <phoneticPr fontId="6" type="noConversion"/>
  </si>
  <si>
    <t>急诊急救系统</t>
  </si>
  <si>
    <t>急诊预检分诊系统</t>
  </si>
  <si>
    <t>2.2(1)</t>
  </si>
  <si>
    <t xml:space="preserve">急诊电子病历系统 </t>
  </si>
  <si>
    <t>急诊医生工作站系统</t>
    <phoneticPr fontId="6" type="noConversion"/>
  </si>
  <si>
    <t>医务管理系统</t>
    <phoneticPr fontId="6" type="noConversion"/>
  </si>
  <si>
    <t>不良事件管理系统</t>
  </si>
  <si>
    <t>提取共享文档服务</t>
  </si>
  <si>
    <t>主数据管理系统</t>
  </si>
  <si>
    <t>患者信息360可视化系统</t>
    <phoneticPr fontId="6" type="noConversion"/>
  </si>
  <si>
    <t>配套硬件</t>
  </si>
  <si>
    <t>自评分</t>
    <phoneticPr fontId="6" type="noConversion"/>
  </si>
  <si>
    <t>总得分</t>
    <phoneticPr fontId="6" type="noConversion"/>
  </si>
  <si>
    <t>评分要求
智慧医院一星：得分≥60分
智慧医院二星：得分≥65分</t>
    <phoneticPr fontId="6" type="noConversion"/>
  </si>
  <si>
    <t>检查预约系统</t>
    <phoneticPr fontId="7" type="noConversion"/>
  </si>
  <si>
    <t>急救系统（院前急救）</t>
    <phoneticPr fontId="7" type="noConversion"/>
  </si>
  <si>
    <t>推送处方具备电子签名认证</t>
    <phoneticPr fontId="7" type="noConversion"/>
  </si>
  <si>
    <t>院前急救</t>
    <phoneticPr fontId="10" type="noConversion"/>
  </si>
  <si>
    <t>2.2(2)，2.2(3)</t>
    <phoneticPr fontId="10" type="noConversion"/>
  </si>
  <si>
    <t>2.5(5)</t>
    <phoneticPr fontId="6" type="noConversion"/>
  </si>
  <si>
    <t>合理用药系统</t>
    <phoneticPr fontId="6" type="noConversion"/>
  </si>
  <si>
    <t>移动签名</t>
    <phoneticPr fontId="10" type="noConversion"/>
  </si>
  <si>
    <t>智能导诊机器人</t>
    <phoneticPr fontId="6" type="noConversion"/>
  </si>
  <si>
    <t>远程监护仪</t>
    <phoneticPr fontId="10" type="noConversion"/>
  </si>
  <si>
    <t>新增得分（不含机房、硬件）</t>
    <phoneticPr fontId="6" type="noConversion"/>
  </si>
  <si>
    <t>智慧医院基础升级得分（机房、硬件升级）</t>
    <phoneticPr fontId="6" type="noConversion"/>
  </si>
  <si>
    <t>互联网医院</t>
    <phoneticPr fontId="10" type="noConversion"/>
  </si>
  <si>
    <t>升级改造</t>
    <phoneticPr fontId="7" type="noConversion"/>
  </si>
  <si>
    <t>5.2(1)</t>
    <phoneticPr fontId="6" type="noConversion"/>
  </si>
  <si>
    <t>5.3(1)</t>
    <phoneticPr fontId="10" type="noConversion"/>
  </si>
  <si>
    <t>移动医护工作站（PDA）</t>
    <phoneticPr fontId="6" type="noConversion"/>
  </si>
  <si>
    <t>满意度调查</t>
    <phoneticPr fontId="7" type="noConversion"/>
  </si>
  <si>
    <t>满意度调查</t>
    <phoneticPr fontId="10" type="noConversion"/>
  </si>
  <si>
    <t>人脸识别</t>
    <phoneticPr fontId="7" type="noConversion"/>
  </si>
  <si>
    <t>人脸识别</t>
    <phoneticPr fontId="10" type="noConversion"/>
  </si>
  <si>
    <t>/</t>
    <phoneticPr fontId="10" type="noConversion"/>
  </si>
  <si>
    <t>（1）核心系统数据中心（包括自建机房、托管机房、第三方云机房等）达到B类及以上机房标准；（B类0.4分，A类0.6分）</t>
    <phoneticPr fontId="7" type="noConversion"/>
  </si>
  <si>
    <t>（2）具有网络安全领导组织机构，负责统筹规划医院网络安全相关事宜，建立网络安全制度体系；（0.2分）★</t>
    <phoneticPr fontId="7" type="noConversion"/>
  </si>
  <si>
    <t>（3）关键网络骨干线路（比如楼栋间及楼栋内垂直线路等）、关键网络设备（核心交换机、无线控制器、汇聚层交换机等）冗余；（0.2分）</t>
    <phoneticPr fontId="7" type="noConversion"/>
  </si>
  <si>
    <t>（4）上网行为审计的记录，不低于6个月；（0.2分）★</t>
    <phoneticPr fontId="7" type="noConversion"/>
  </si>
  <si>
    <t>★</t>
    <phoneticPr fontId="7" type="noConversion"/>
  </si>
  <si>
    <t>（1）运维监控配置有合理的告警规则，具有短信、微信、电话报警的任意一种；（0.2分）</t>
    <phoneticPr fontId="7" type="noConversion"/>
  </si>
  <si>
    <t>（2）医院具有统一的监控体系，包括网络监控、服务器监控、存储监控、机房环境监控（温湿度、UPS、漏水、空调等）和集中展示等；（0.6分）★★★</t>
    <phoneticPr fontId="7" type="noConversion"/>
  </si>
  <si>
    <t>（1）医院内网、外网边界、服务器仅开放必要的网络服务端口以及访问地址限制、具有网络层防攻击、防病毒能力；（0.2分）</t>
    <phoneticPr fontId="7" type="noConversion"/>
  </si>
  <si>
    <t>防攻击
（1 分）</t>
    <phoneticPr fontId="7" type="noConversion"/>
  </si>
  <si>
    <t>（2）医院网络须部署专门的网络安全防护系统；（0.1分）</t>
    <phoneticPr fontId="7" type="noConversion"/>
  </si>
  <si>
    <t>（3）具有统一的安全日志平台，能实时展示安全状态，保存了服务器、网络设备、安全设备的日志，且能生成报告，至少6个月；（0.5分）</t>
    <phoneticPr fontId="7" type="noConversion"/>
  </si>
  <si>
    <t>（4）至少每年对服务器、数据库、应用系统打补丁，漏扫无高危漏洞；（0.2分）</t>
    <phoneticPr fontId="7" type="noConversion"/>
  </si>
  <si>
    <t>（1）主要业务系统容灾切换时间≤3分钟；（0.3分）</t>
    <phoneticPr fontId="7" type="noConversion"/>
  </si>
  <si>
    <t>（2）异地数据备份频率≤24小时；（0.3分）</t>
    <phoneticPr fontId="7" type="noConversion"/>
  </si>
  <si>
    <t>（3）重要管理信息系统具备应急预案，一年不低于两次演练，当出现系统故障时，可恢复关键业务；（0.4分）</t>
    <phoneticPr fontId="7" type="noConversion"/>
  </si>
  <si>
    <t>数据安全（1 分）</t>
    <phoneticPr fontId="7" type="noConversion"/>
  </si>
  <si>
    <t>（1）跨机构数据使用，须进行授权管理，操作内容可追溯；（0.1分）</t>
    <phoneticPr fontId="7" type="noConversion"/>
  </si>
  <si>
    <t>（2）医师在院外使用患者信息须进行授权管理，操作内容可追溯；（0.1分）</t>
    <phoneticPr fontId="7" type="noConversion"/>
  </si>
  <si>
    <t>（3）具有数据库审计系统，且至少每月数据库安全分析报告（数据库攻击、脱库、违规访问特定的数据）；（0.3分）★★</t>
    <phoneticPr fontId="7" type="noConversion"/>
  </si>
  <si>
    <t>（5）系统维护采用双因素认证方式，如口令、CA、U—KEY，手机验证码、生物特征等其中的2种；（0.3分）★★★</t>
    <phoneticPr fontId="7" type="noConversion"/>
  </si>
  <si>
    <t>（6）管理信息系统具备清晰的权限管理，能够实现访问控制到个人的细粒度管理；（0.1分）</t>
    <phoneticPr fontId="7" type="noConversion"/>
  </si>
  <si>
    <t>安全管理（3 分）</t>
    <phoneticPr fontId="7" type="noConversion"/>
  </si>
  <si>
    <t>（1）网络信息系统进行等保定级备案，按要求定期开展等保测评；（1.5分）★★★</t>
    <phoneticPr fontId="7" type="noConversion"/>
  </si>
  <si>
    <t>（2）全员网络安全培训≥1次/年，设有独立的信息安全岗位，网络安全管理人员的技术培训≥1次/年；（0.5分）</t>
    <phoneticPr fontId="7" type="noConversion"/>
  </si>
  <si>
    <t>（3）定期出具网络安全分析报告，包括防攻击、容灾、数据安全的内容；（0.5分）</t>
    <phoneticPr fontId="7" type="noConversion"/>
  </si>
  <si>
    <t>（4）年度内开展网络安全风险评估、攻防演练的任意一种；（0.5分）★★★★</t>
    <phoneticPr fontId="7" type="noConversion"/>
  </si>
  <si>
    <t>★★★</t>
    <phoneticPr fontId="7" type="noConversion"/>
  </si>
  <si>
    <t>（2）按卫健委及中医药管理局等行政管理部门要求，按时上传统计年月报、病案首页、人力基本信息、设备信息等数据；（0.8分）</t>
    <phoneticPr fontId="7" type="noConversion"/>
  </si>
  <si>
    <t>（3）对医院相应上传数据的及时性进行审核、监控，保障数据上传及时性不高于T+1；（0.5分）</t>
    <phoneticPr fontId="7" type="noConversion"/>
  </si>
  <si>
    <t>（4）对医院相应上传数据的完整性进行审核、监控，保障统计年报、月报数据上传率达100%，病案首页、人力基本信息数据上传完整率不低于99%；（1分）★</t>
    <phoneticPr fontId="7" type="noConversion"/>
  </si>
  <si>
    <t>（5）按疾控部门管理要求上传传染病、死因监测等相关数据；（0.5分）</t>
    <phoneticPr fontId="7" type="noConversion"/>
  </si>
  <si>
    <t>数据共享（4 分）</t>
    <phoneticPr fontId="7" type="noConversion"/>
  </si>
  <si>
    <t>一、智慧医院基础（12 分）</t>
    <phoneticPr fontId="7" type="noConversion"/>
  </si>
  <si>
    <t>（1）支持使用自助设备或在门诊诊间完成就诊、检查、检验预约与管理；（0.2分）</t>
    <phoneticPr fontId="7" type="noConversion"/>
  </si>
  <si>
    <t>（3）可支持分时段预约挂号或检验、检查，预约时间可精确到半小时以内，并自动提醒；（0.4分）</t>
    <phoneticPr fontId="7" type="noConversion"/>
  </si>
  <si>
    <t>预约诊疗
（3.5 分）</t>
    <phoneticPr fontId="7" type="noConversion"/>
  </si>
  <si>
    <t>（4）支持患者在院外进行预约挂号，预约方式如：网站/手机APP/区域挂号平台等，预约比例不低于30%；（0.5分）（分★级强制）</t>
    <phoneticPr fontId="7" type="noConversion"/>
  </si>
  <si>
    <t>（6）患者使用自有移动设备及PC设备，在线完成身份注册，患者线上身份注册信息与院内患者信息联通；（0.5分）★★</t>
    <phoneticPr fontId="7" type="noConversion"/>
  </si>
  <si>
    <t>（7）可根据患者检查、治疗情况，自动为患者提供预约安排参考；（0.5分）★★★</t>
    <phoneticPr fontId="7" type="noConversion"/>
  </si>
  <si>
    <t>（8）支持患者通过网络预约申请住院时间、床位类型等信息，并做好对应安排；（0.5分）★★★★★</t>
    <phoneticPr fontId="7" type="noConversion"/>
  </si>
  <si>
    <t>★★★★★</t>
    <phoneticPr fontId="7" type="noConversion"/>
  </si>
  <si>
    <t>注：第（4）条预约挂号要求中，一星医院不低于 30%，二星医院不低于 40%，以此类推，五星医院不低于 70%</t>
    <phoneticPr fontId="7" type="noConversion"/>
  </si>
  <si>
    <t>（1）按照患者病情，动态给出急救安排建议、准备计划等；（0.5分）</t>
    <phoneticPr fontId="7" type="noConversion"/>
  </si>
  <si>
    <t>（3）实现与院前急救系统的数据对接，医院可将特殊急救能力及项目（如心梗、脑梗等）信息上传至区域急救平台；（1分）</t>
    <phoneticPr fontId="7" type="noConversion"/>
  </si>
  <si>
    <t>（2）支持救护车与医院的远程交流，医院可获取救护车中采集的患者信息；（0.5分）</t>
    <phoneticPr fontId="7" type="noConversion"/>
  </si>
  <si>
    <t>（1）接收院外机构的转诊申请单，患者转诊数据可录入信息系统；（0.4分）</t>
    <phoneticPr fontId="7" type="noConversion"/>
  </si>
  <si>
    <t>（2）可为下级医疗机构提供在线医疗咨询，对于高危情况可指导基层医师处理；（0.4分）</t>
    <phoneticPr fontId="7" type="noConversion"/>
  </si>
  <si>
    <t>（3）支持获取患者院外转诊信息并直接存储于医院信息系统，如DICOM影像、患者基本信息、住院病案首页、诊断证明书、检验结果、检查报告等；（0.4分）</t>
    <phoneticPr fontId="7" type="noConversion"/>
  </si>
  <si>
    <t>（4）可接收医联体内医院发送的电子转诊申请单，经医生审核后，直接生成本院的电子住院单；（0.4分）</t>
    <phoneticPr fontId="7" type="noConversion"/>
  </si>
  <si>
    <t>（5）支持获取并保存患者在院外机构产生的资料，并在院内共享；（0.4分）</t>
    <phoneticPr fontId="7" type="noConversion"/>
  </si>
  <si>
    <t>（1）为患者提供移动端的诊疗活动情况告知，如：手术通知、入院提示、出院提示，取药、报告、危急值信息等；（0.4分）</t>
    <phoneticPr fontId="7" type="noConversion"/>
  </si>
  <si>
    <t>（2）应患者要求，可推送检查注意事项、用药指导等信息；（0.2分）</t>
    <phoneticPr fontId="7" type="noConversion"/>
  </si>
  <si>
    <t xml:space="preserve"> （3）患者能够在移动端实时查询等候状态，包括：候诊、检查、治疗等；（0.4分）</t>
    <phoneticPr fontId="7" type="noConversion"/>
  </si>
  <si>
    <t>（4）患者家属能够在移动端实时查询手术进展情况；（0.1分）</t>
    <phoneticPr fontId="7" type="noConversion"/>
  </si>
  <si>
    <t>（6）经患者授权，可查看患者院外电子病历和电子健康档案信息；（0.3分）</t>
    <phoneticPr fontId="7" type="noConversion"/>
  </si>
  <si>
    <t>（5）应患者要求，可通过移动端提供电子版病历及图像资料；（0.3分）</t>
    <phoneticPr fontId="7" type="noConversion"/>
  </si>
  <si>
    <t>（7）线上医疗健康服务平台接入省级医疗健康在线服务平台，并可通过省级医疗健康在线服务平台向患者推送挂号、预约检查检验、缴费等相关服务信息；（0.5分）</t>
    <phoneticPr fontId="7" type="noConversion"/>
  </si>
  <si>
    <t>信息推送
（2 分）——总分加一起是2.2分</t>
    <phoneticPr fontId="7" type="noConversion"/>
  </si>
  <si>
    <t>（1）挂号、收费、药房等服务部门的公共信息有电子化展示，并能够与所在部门业务系统联动，如就诊到检、剩余号源、候诊信息、取药信息、抽血到检、检查到检等，实现不少于3项；（0.5分）</t>
    <phoneticPr fontId="6" type="noConversion"/>
  </si>
  <si>
    <t>（3）为患者提供室内地图查询导航服务，支持患者在线查询导航各科室位置；（0.2分）</t>
    <phoneticPr fontId="7" type="noConversion"/>
  </si>
  <si>
    <t>（4）患者可在移动端实时查询相关诊疗科室位置及患者排队诊疗情况；（1分）★★★</t>
    <phoneticPr fontId="7" type="noConversion"/>
  </si>
  <si>
    <t>（5）可根据患者等候队列的实时变化，提示并引导患者就诊；（1分）★★★</t>
    <phoneticPr fontId="7" type="noConversion"/>
  </si>
  <si>
    <t>标识与导航
（3.5 分）</t>
    <phoneticPr fontId="7" type="noConversion"/>
  </si>
  <si>
    <t>患者反馈
（1 分）</t>
    <phoneticPr fontId="7" type="noConversion"/>
  </si>
  <si>
    <t>（1）支持对患者进行院内满意度调查，调查结果可生成电子化记录；（0.2分）</t>
    <phoneticPr fontId="7" type="noConversion"/>
  </si>
  <si>
    <t>（2）患者通过院内自助设备、微信公众号、网站完成满意度调查问卷，问卷结果统一；（0.1分）</t>
    <phoneticPr fontId="7" type="noConversion"/>
  </si>
  <si>
    <t>（3）满意度调查应涵盖对于医院、科室、人员的评价，同时包含诊疗环节，如挂号、住院、取药、检查、治疗、就医环境等内容中的至少3项；（0.4分）</t>
    <phoneticPr fontId="7" type="noConversion"/>
  </si>
  <si>
    <t>（4）患者可使用自有移动设备及PC设备完成满意度调查问卷；（0.1分）</t>
    <phoneticPr fontId="7" type="noConversion"/>
  </si>
  <si>
    <t>（5）患者可使用自有移动设备及PC设备完成投诉及意见反馈；通过采集方式获得的患者反馈数据能够通过网络传送给相关管理部门进行分析处理；（0.2分）</t>
    <phoneticPr fontId="7" type="noConversion"/>
  </si>
  <si>
    <t>（1）可根据病情自动提示患者关注相关健康指标，如运动、血压、血糖、体重等；（0.3分）</t>
    <phoneticPr fontId="7" type="noConversion"/>
  </si>
  <si>
    <t>（3）支持下级医疗机构通过信息系统查看患者相关病历资料；（0.5分）</t>
    <phoneticPr fontId="7" type="noConversion"/>
  </si>
  <si>
    <t>（2）根据患者病情变化，动态调整康复计划；（0.2分）</t>
    <phoneticPr fontId="7" type="noConversion"/>
  </si>
  <si>
    <t>（4）通过可穿戴设备直接获取患者相关监测信息，数据纳入医院中的患者健康档案记录；（0.5分）</t>
    <phoneticPr fontId="7" type="noConversion"/>
  </si>
  <si>
    <t>（5）医院可通过信息系统接收院外相关电子病历信息，结合患者院内的诊疗情况，形成随访记录；（0.5分）</t>
    <phoneticPr fontId="7" type="noConversion"/>
  </si>
  <si>
    <t>（6）可通过智能电视、床旁等设备为住院患者提供报告结果查询、每日清单查询、营养点餐、远程探视、住院宣教等服务；（0.2分）</t>
    <phoneticPr fontId="7" type="noConversion"/>
  </si>
  <si>
    <t>（7）支持患者提问的自动应答功能；（0.3分）★★★★★</t>
    <phoneticPr fontId="7" type="noConversion"/>
  </si>
  <si>
    <t>（8）支持调阅区域平台的居民电子健康档案；（0.5分）</t>
    <phoneticPr fontId="7" type="noConversion"/>
  </si>
  <si>
    <t>药品调剂与配送
（3 分）</t>
    <phoneticPr fontId="7" type="noConversion"/>
  </si>
  <si>
    <t>（1）患者可使用自有移动设备及PC设备查询个人处方、药品说明书，如APP、网站等；（0.2分）</t>
    <phoneticPr fontId="7" type="noConversion"/>
  </si>
  <si>
    <t>（2）医院应根据本院的历史处方及可得到的其他医疗机构处方进行统一的合理用药检查；（0.3分）</t>
    <phoneticPr fontId="7" type="noConversion"/>
  </si>
  <si>
    <t>（3）患者可在线查询到出院带药信息；（0.2分）</t>
    <phoneticPr fontId="7" type="noConversion"/>
  </si>
  <si>
    <t>（4）能对下级医疗机构开立的处方进行审核及合理用药检查；（0.3分）</t>
    <phoneticPr fontId="7" type="noConversion"/>
  </si>
  <si>
    <t>（5）支持向第三方机构推送电子处方，电子处方有防篡改功能；（1分）★★★★</t>
    <phoneticPr fontId="7" type="noConversion"/>
  </si>
  <si>
    <t>（6）支持患者在线完成药品配送付费及配送地点选择，患者可在线查看药品的配送情况；（1分）★★★</t>
    <phoneticPr fontId="7" type="noConversion"/>
  </si>
  <si>
    <t>（1）实现银联卡、健康卡、微信、支付宝、现金、医保卡等的现场支付任意三个；（0.5分）</t>
    <phoneticPr fontId="7" type="noConversion"/>
  </si>
  <si>
    <t>（4）支持患者在窗口使用移动支付方式付费和线上退费；（0.5分）</t>
    <phoneticPr fontId="7" type="noConversion"/>
  </si>
  <si>
    <t xml:space="preserve"> （5）支持患者使用自有移动设备查询待缴费用，并使用移动设备缴费，包括：挂号费、诊疗费、药费、预约检查费用等；（0.5分）</t>
    <phoneticPr fontId="7" type="noConversion"/>
  </si>
  <si>
    <t>（6）支持电子发票的生成和数据推送；（0.5分）</t>
    <phoneticPr fontId="7" type="noConversion"/>
  </si>
  <si>
    <t>（1）患者使用自有移动设备及PC设备可查询科室、医师、出诊信息等；（0.5分）</t>
    <phoneticPr fontId="7" type="noConversion"/>
  </si>
  <si>
    <t>（2）患者在诊前通过系统录入症状、病史等信息，可供医师参考；（0.5分）</t>
    <phoneticPr fontId="7" type="noConversion"/>
  </si>
  <si>
    <t>（3）系统可根据患者历史诊疗情况、检查、治疗安排等，给出诊疗方案；（0.5分）</t>
    <phoneticPr fontId="7" type="noConversion"/>
  </si>
  <si>
    <t>（4）患者可在移动端根据部位、病情等信息进行简单的分诊；（0.5分）</t>
    <phoneticPr fontId="7" type="noConversion"/>
  </si>
  <si>
    <t>（1）可使用固定媒体终端、移动终端或PC设备查看医学知识；（0.2分）</t>
    <phoneticPr fontId="7" type="noConversion"/>
  </si>
  <si>
    <t>（2）患者及家属可在移动端查询就诊注意事项和宣教内容；（0.2分）</t>
    <phoneticPr fontId="7" type="noConversion"/>
  </si>
  <si>
    <t>（3）不同途径查询的相同医学知识内容应保持一致；（0.2分）</t>
    <phoneticPr fontId="7" type="noConversion"/>
  </si>
  <si>
    <t>（4）根据患者健康记录、监测信息、病情变化，有针对性地推送医学知识；（0.4分）</t>
    <phoneticPr fontId="7" type="noConversion"/>
  </si>
  <si>
    <t>远程医疗（4 分）</t>
    <phoneticPr fontId="7" type="noConversion"/>
  </si>
  <si>
    <t>（1）接入区域远程医疗平台、省远程医疗协同调度系统和省音视频融合管理系统；（1.5分）</t>
    <phoneticPr fontId="7" type="noConversion"/>
  </si>
  <si>
    <t>（2）诊疗资料内容与交互视频可同时进行；（0.2分）</t>
    <phoneticPr fontId="7" type="noConversion"/>
  </si>
  <si>
    <t>（3）支持医师及患者使用移动设备开展会诊；（0.2分）</t>
    <phoneticPr fontId="7" type="noConversion"/>
  </si>
  <si>
    <t>（4）支持远程医疗与线下诊疗业务无缝集成；（0.3分）</t>
    <phoneticPr fontId="7" type="noConversion"/>
  </si>
  <si>
    <t>（5）支持开展远程会诊、远程医学影像、远程心电、实验室检验等功能中的至少1项；（0.3分）</t>
    <phoneticPr fontId="7" type="noConversion"/>
  </si>
  <si>
    <t>（6）按照全省远程网络地址规划，接入远程医疗专网；（1分）★★</t>
    <phoneticPr fontId="7" type="noConversion"/>
  </si>
  <si>
    <t>★★</t>
    <phoneticPr fontId="7" type="noConversion"/>
  </si>
  <si>
    <t>（7）基于省远程医疗协同调度系统开展远程协同应用；（0.5分）</t>
    <phoneticPr fontId="7" type="noConversion"/>
  </si>
  <si>
    <t>互联网诊疗（2分）</t>
    <phoneticPr fontId="7" type="noConversion"/>
  </si>
  <si>
    <t>（1）具备开展互联网诊疗服务资质，针对常见病、慢性病复诊患者，可实现在线诊疗，在线开具处方、检查单、检验单等，至少支持2项；（1.5分）★★</t>
    <phoneticPr fontId="7" type="noConversion"/>
  </si>
  <si>
    <t>（2）在线开展了互联网诊疗服务，年度互联网问诊量不低于线下门诊就诊人数的3‰；（0.5分）</t>
    <phoneticPr fontId="7" type="noConversion"/>
  </si>
  <si>
    <t>电子健康卡应用（3分）</t>
    <phoneticPr fontId="7" type="noConversion"/>
  </si>
  <si>
    <t>（1）可在医疗机构线下（门诊大厅窗口、自助机），线上（微信公众号、小程序、APP任选其一）申领电子健康卡；（0.5分）</t>
    <phoneticPr fontId="7" type="noConversion"/>
  </si>
  <si>
    <t>（3）患者持电子健康卡就诊率不低于30%；（1.5分）（分★级强制）</t>
    <phoneticPr fontId="7" type="noConversion"/>
  </si>
  <si>
    <t>按照国家卫健委《电子病历系统应用水平分级评价》，二级医疗机构达到3级，三级医疗机构达到4级；（3分）★★</t>
    <phoneticPr fontId="7" type="noConversion"/>
  </si>
  <si>
    <t>注：医疗机构对应达到的级数，每多一级，加1分或2分，总加分7分</t>
    <phoneticPr fontId="7" type="noConversion"/>
  </si>
  <si>
    <t>注：通过国家医院管理研究所组织的智慧服务分级评价，可选择根据通过等级对应得分。具体为：2.1-2.12项满分30分，3级20分，4级25分，5级30分。</t>
    <phoneticPr fontId="7" type="noConversion"/>
  </si>
  <si>
    <t>三、智慧医院管理（18 分）</t>
    <phoneticPr fontId="7" type="noConversion"/>
  </si>
  <si>
    <t>行政管理（4 分）</t>
    <phoneticPr fontId="7" type="noConversion"/>
  </si>
  <si>
    <t>（1）医院设置首席信息官（CIO）岗位，负责统筹全院信息化建设规划制定、经费预算和部门协调；（1分）</t>
    <phoneticPr fontId="7" type="noConversion"/>
  </si>
  <si>
    <t>（2）人事管理系统覆盖招聘、培训、职称晋升、薪酬、绩效；能够实现全院人员信息的唯一标识，并与业务系统的账号关联；（1分）</t>
    <phoneticPr fontId="7" type="noConversion"/>
  </si>
  <si>
    <t>（3）具有移动端协同办公，能够通过系统督办工作，督办人员可以跟踪、催办协同处理人员；办公系统能够共享采购、人事、财务业务审批单等信息；（0.5分）</t>
    <phoneticPr fontId="7" type="noConversion"/>
  </si>
  <si>
    <t>（4）人力部门通过信息化手段记录与管理人员的个人信息，针对人员档案、专业技术资格、合同、培训等信息的维护和管理，至少支持 2 项；（0.5分）</t>
    <phoneticPr fontId="7" type="noConversion"/>
  </si>
  <si>
    <t>（5）能够通过信息系统管理人员薪酬及绩效考核信息；（0.5分）</t>
    <phoneticPr fontId="7" type="noConversion"/>
  </si>
  <si>
    <t>（6）管理部门应用档案管理系统登记管理各类档案的最终文件，所管理内容包括医院的发文、院级会议决策记录、合同、医院重要设施与设备档案等；（0.5分）。</t>
    <phoneticPr fontId="7" type="noConversion"/>
  </si>
  <si>
    <t>业务管理（5分）</t>
    <phoneticPr fontId="7" type="noConversion"/>
  </si>
  <si>
    <t>（1）具有医疗质量管理信息系统，包含指标监测与预警、质量分析报告、质量持续改进与不良事件管理等功能；（1分）</t>
    <phoneticPr fontId="7" type="noConversion"/>
  </si>
  <si>
    <t>（2）具有医疗质量考评信息系统，开展质量考评工作，并与医院运营、绩效管理等挂钩；（1分）</t>
    <phoneticPr fontId="7" type="noConversion"/>
  </si>
  <si>
    <t>（3）管理部门能够利用信息系统管理院内感染与传染病个案详细记录，能够生成个案记录登记表并进行数据上报；（1分）</t>
    <phoneticPr fontId="7" type="noConversion"/>
  </si>
  <si>
    <t>（4）科研管理部门能够使用信息系统进行科研管理，针对论著、课题、成果、学术交流等，至少实现 2 项；（1分）</t>
    <phoneticPr fontId="7" type="noConversion"/>
  </si>
  <si>
    <t>（5）具有统一的分层次的智能决策分析系统，自动生成决策分析报告；（1分）</t>
    <phoneticPr fontId="7" type="noConversion"/>
  </si>
  <si>
    <t>运营管理（5 分）</t>
    <phoneticPr fontId="7" type="noConversion"/>
  </si>
  <si>
    <t>（1）财务管理系统覆盖预算、总账、应收应付、票据、资金、成本核算、设备资产、审批、网上报销等，实现项目预算的制定和审批、科室成本自动核算；具备较全面的账务管理功能，如会计账目分类、分部门查询、账务不平单据提示、账务信息与付款信息共享、付款对账及付款查询；（0.5分）</t>
    <phoneticPr fontId="7" type="noConversion"/>
  </si>
  <si>
    <t>（2）信息系统能够完成成本的归集与分摊，并定期按照核算单元生成报表；能够通过信息系统分析历史数据，提供医院成本决策数据支持；（0.5分）</t>
    <phoneticPr fontId="7" type="noConversion"/>
  </si>
  <si>
    <t>（3）信息系统支持全员、科室运营收入与成本或支出分析等进行绩效管理，绩效考核全过程具有主动提醒方式，如短信、微信等，结果可在线查询、申诉；（1分）</t>
    <phoneticPr fontId="7" type="noConversion"/>
  </si>
  <si>
    <t>（4）信息系统支持国家公立医疗机构绩效考核、等级医院评审指标采集及分析结果自动生成；（1分）</t>
    <phoneticPr fontId="7" type="noConversion"/>
  </si>
  <si>
    <t>（5）能够应用信息系统对医院的医疗资源、资产设备、住院费用、平均住院日、重点疾病与手术、DRG 分组评价等指标进行分析处理，并开展横向纵向区域比较；（0.5分）</t>
    <phoneticPr fontId="7" type="noConversion"/>
  </si>
  <si>
    <t>（6）能够从门诊、住院、检查、治疗等信息系统实时获得业务量、主要环节时间点等数据，并实时生成医疗服务指标分析结果；（0.5分）</t>
    <phoneticPr fontId="7" type="noConversion"/>
  </si>
  <si>
    <t>（8）能够从药品耗材系统获取、汇总展示通用、医用药品耗材数据及相关审批文档，生成管理分析报表；能够按照药品耗材分类、品规、领用科室综合查询入出库明细及汇总数据；（0.5分）</t>
    <phoneticPr fontId="7" type="noConversion"/>
  </si>
  <si>
    <t>后勤管理（4分）</t>
    <phoneticPr fontId="7" type="noConversion"/>
  </si>
  <si>
    <t>（1）物流管理系统覆盖采购、供应商、库存、使用管理，实现网上结算；（1分）</t>
    <phoneticPr fontId="7" type="noConversion"/>
  </si>
  <si>
    <t>（2）能够查询、在线提交及自动汇总申请部门设备购置计划，记录立项审批结果，采购管理系统能够与其他业务系统（如协同办公、财务等）集成，实现设备购置关键环节的业务联动；（0.5分）</t>
    <phoneticPr fontId="7" type="noConversion"/>
  </si>
  <si>
    <t>（3）高值耗材采购、申领、使用全程可追溯；（1分）</t>
    <phoneticPr fontId="7" type="noConversion"/>
  </si>
  <si>
    <t>（4）能够统一展示和查询设备运维管理综合数据；（0.5）</t>
    <phoneticPr fontId="7" type="noConversion"/>
  </si>
  <si>
    <t>（5）具有医疗废弃物管理系统，能够根据历史数据进行分析，针对异常数量变化有提示；（0.5分）</t>
    <phoneticPr fontId="7" type="noConversion"/>
  </si>
  <si>
    <t>（1）与医院集成平台实现机构（科室）、医务人员基本信息数据同步质量达70%以上；达到70%得0.05分，每提升5%加0.05分；（0.3分）</t>
    <phoneticPr fontId="7" type="noConversion"/>
  </si>
  <si>
    <t>四、信息标准应用（12 分）</t>
    <phoneticPr fontId="7" type="noConversion"/>
  </si>
  <si>
    <t>医院集成平台应用（4分））</t>
    <phoneticPr fontId="7" type="noConversion"/>
  </si>
  <si>
    <t>（2）实现周期性（每月）基础信息维护和应用；与医院集成平台的数据实时进行交互和共享；（0.3分）</t>
    <phoneticPr fontId="7" type="noConversion"/>
  </si>
  <si>
    <t>（3）医院集成平台与省平台基础资源管理系统实现对接，实现执业机构、执业医师、执业护士基础信息同步和应用；（0.9分）</t>
    <phoneticPr fontId="7" type="noConversion"/>
  </si>
  <si>
    <t>（4）建立以电子病历为核心的医院信息集成平台，联通院内关键业务系统，实时交互共享业务数据；（2.5分）★★★</t>
    <phoneticPr fontId="7" type="noConversion"/>
  </si>
  <si>
    <t>标准化应用成熟悉度测评（8 分）</t>
    <phoneticPr fontId="7" type="noConversion"/>
  </si>
  <si>
    <t>（1）建成全院级大数据平台，提供全院临床数据搜索服务和数据挖掘；（1分）★★★</t>
    <phoneticPr fontId="7" type="noConversion"/>
  </si>
  <si>
    <t>大数据应用（3 分）</t>
    <phoneticPr fontId="7" type="noConversion"/>
  </si>
  <si>
    <t>（2）基于全院级大数据平台实现至少一个科室的临床科研专病库以及科研服务应用；（1分）</t>
    <phoneticPr fontId="7" type="noConversion"/>
  </si>
  <si>
    <t>（3）基于大数据平台实现全院级数据治理；可开展大数据分析、应用、共享；（1分）</t>
    <phoneticPr fontId="7" type="noConversion"/>
  </si>
  <si>
    <t>人工智能应用（3 分）</t>
    <phoneticPr fontId="7" type="noConversion"/>
  </si>
  <si>
    <t>（1）具备智能语音输入、通过人脸识别进行身份确认、智能导诊机器人或智能分诊服务至少两项；（1分）；★★★</t>
    <phoneticPr fontId="7" type="noConversion"/>
  </si>
  <si>
    <t>（2）在科研、临床医疗等方向，应用人工智能技术实现影像、电子病历、波形数据、生物信息等多组学开发的临床决策支持应用落地3个以上；（1分）</t>
    <phoneticPr fontId="7" type="noConversion"/>
  </si>
  <si>
    <t>（3）基于人工智能技术和医疗健康智能设备，实现个人健康实时监测与评估、疾病预警、慢病筛查、主动干预等服务3个以上；（1分）</t>
    <phoneticPr fontId="7" type="noConversion"/>
  </si>
  <si>
    <t>5G 应用（3 分）</t>
    <phoneticPr fontId="7" type="noConversion"/>
  </si>
  <si>
    <t>（1）基于5G公网或专网具备远程会诊、远程诊断、远程急救、远程监测、远程培训、移动医护工作站、远程病人探视、智能机器人等应用；（1分）</t>
    <phoneticPr fontId="7" type="noConversion"/>
  </si>
  <si>
    <t>（2）建立院内5G专网，至少有一个核心业务系统（HIS、LIS、PACS、EMR、HRP）运行在5G专网；（1分）</t>
    <phoneticPr fontId="7" type="noConversion"/>
  </si>
  <si>
    <t>（3）将至少1个5G应用场景融入省“5G+医疗健康”远程应用体系；（1分）★★★★</t>
    <phoneticPr fontId="7" type="noConversion"/>
  </si>
  <si>
    <t>物联网应用（2分）</t>
    <phoneticPr fontId="7" type="noConversion"/>
  </si>
  <si>
    <t>无线网络支持物联网，并有临床医护方面3项及以上的物联网服务应用投入使用，如智能物流、智能输液、贵重资产定位、人员定位、病患监护、远程体征监测、医疗废弃物管理等；（2分）★★★</t>
    <phoneticPr fontId="7" type="noConversion"/>
  </si>
  <si>
    <t>区块链应用（2分）</t>
    <phoneticPr fontId="7" type="noConversion"/>
  </si>
  <si>
    <t>基于区块链技术实现医护人员、医疗机构电子执业证照存证上链，支持执业主体实现在线认证和亮证执业、互联网医疗服务、跨机构电子病历协同共享等应用；（2分）</t>
    <phoneticPr fontId="7" type="noConversion"/>
  </si>
  <si>
    <t>五、新兴技术应用（13分）</t>
    <phoneticPr fontId="7" type="noConversion"/>
  </si>
  <si>
    <r>
      <rPr>
        <sz val="11"/>
        <color indexed="8"/>
        <rFont val="宋体"/>
        <family val="3"/>
        <charset val="134"/>
      </rPr>
      <t>（4） 具有个人信息等脱敏措施；（0.1 分）</t>
    </r>
  </si>
  <si>
    <r>
      <rPr>
        <sz val="11"/>
        <color indexed="8"/>
        <rFont val="宋体"/>
        <family val="3"/>
        <charset val="134"/>
      </rPr>
      <t>按照国家卫健委《医院信息互联互通标准化成熟度测评指标体系》定量测试标准化建设达到三级/四级乙等/四级甲等/五级乙等及以上；（8 分）★★★</t>
    </r>
  </si>
  <si>
    <t>互联网医院</t>
    <phoneticPr fontId="7" type="noConversion"/>
  </si>
  <si>
    <t>新建</t>
    <phoneticPr fontId="7" type="noConversion"/>
  </si>
  <si>
    <t>公立医院绩效考核指标系统</t>
    <phoneticPr fontId="7" type="noConversion"/>
  </si>
  <si>
    <t>医院评审指标系统</t>
    <phoneticPr fontId="7" type="noConversion"/>
  </si>
  <si>
    <t>大数据分析平台</t>
    <phoneticPr fontId="7" type="noConversion"/>
  </si>
  <si>
    <t>人脸识别</t>
    <phoneticPr fontId="7" type="noConversion"/>
  </si>
  <si>
    <t>2.4(5)</t>
    <phoneticPr fontId="10" type="noConversion"/>
  </si>
  <si>
    <t>3.2(1)</t>
    <phoneticPr fontId="10" type="noConversion"/>
  </si>
  <si>
    <t>医院评审指标系统</t>
    <phoneticPr fontId="10" type="noConversion"/>
  </si>
  <si>
    <t>3.3(4)</t>
    <phoneticPr fontId="10" type="noConversion"/>
  </si>
  <si>
    <t>公立医院绩效考核指标系统</t>
    <phoneticPr fontId="10" type="noConversion"/>
  </si>
  <si>
    <t>大数据分析平台</t>
    <phoneticPr fontId="10" type="noConversion"/>
  </si>
  <si>
    <t>3.4（6）,5.2(1)</t>
    <phoneticPr fontId="10" type="noConversion"/>
  </si>
  <si>
    <r>
      <t>（5）系统有预约挂号，</t>
    </r>
    <r>
      <rPr>
        <sz val="11"/>
        <color rgb="FFFF0000"/>
        <rFont val="宋体"/>
        <family val="3"/>
        <charset val="134"/>
      </rPr>
      <t>预约检查、预约检验、门诊手术预约</t>
    </r>
    <r>
      <rPr>
        <sz val="11"/>
        <color indexed="8"/>
        <rFont val="宋体"/>
        <family val="3"/>
        <charset val="134"/>
      </rPr>
      <t>等诊疗场景的诊间预约功能；(0.5分)</t>
    </r>
    <phoneticPr fontId="7" type="noConversion"/>
  </si>
  <si>
    <t>新建</t>
    <phoneticPr fontId="7" type="noConversion"/>
  </si>
  <si>
    <t>第三方接口对接</t>
    <phoneticPr fontId="7" type="noConversion"/>
  </si>
  <si>
    <t>提升持卡就诊率</t>
    <phoneticPr fontId="7" type="noConversion"/>
  </si>
  <si>
    <t>移动办公系统</t>
    <phoneticPr fontId="7" type="noConversion"/>
  </si>
  <si>
    <t>设备管理系统</t>
    <phoneticPr fontId="7" type="noConversion"/>
  </si>
  <si>
    <t>电子病历全文检索</t>
    <phoneticPr fontId="7" type="noConversion"/>
  </si>
  <si>
    <t>急救系统（急诊预检分诊系统、急诊电子病历系统、急诊医生工作站系统）</t>
    <phoneticPr fontId="7" type="noConversion"/>
  </si>
  <si>
    <t>2.2(1)</t>
    <phoneticPr fontId="10" type="noConversion"/>
  </si>
  <si>
    <t>第三方接口对接</t>
    <phoneticPr fontId="10" type="noConversion"/>
  </si>
  <si>
    <t>提升持卡就诊率</t>
    <phoneticPr fontId="10" type="noConversion"/>
  </si>
  <si>
    <t>2.14（3）</t>
    <phoneticPr fontId="10" type="noConversion"/>
  </si>
  <si>
    <t>3.2(1)，3.2(2)</t>
    <phoneticPr fontId="6" type="noConversion"/>
  </si>
  <si>
    <t>平台基础模块</t>
    <phoneticPr fontId="10" type="noConversion"/>
  </si>
  <si>
    <t>基础集成平台</t>
    <phoneticPr fontId="6" type="noConversion"/>
  </si>
  <si>
    <t>电子病历全文检索</t>
    <phoneticPr fontId="10" type="noConversion"/>
  </si>
  <si>
    <t>5.1(1)</t>
    <phoneticPr fontId="10" type="noConversion"/>
  </si>
  <si>
    <r>
      <t>（1）按行政管理部门要求对接相关平台（区域全民健康信息平台、医疗三监管平台(包含互联网医疗服务监管平台)、电子健康卡卡管平台、</t>
    </r>
    <r>
      <rPr>
        <sz val="11"/>
        <rFont val="宋体"/>
        <family val="3"/>
        <charset val="134"/>
      </rPr>
      <t>省远程医疗协同调度系统</t>
    </r>
    <r>
      <rPr>
        <sz val="11"/>
        <color indexed="8"/>
        <rFont val="宋体"/>
        <family val="3"/>
        <charset val="134"/>
      </rPr>
      <t xml:space="preserve">），自动上传相关数据；（1.2分）★★★ </t>
    </r>
  </si>
  <si>
    <r>
      <t>（2）支持患者使用自有移动设备及PC设备查询各类公共信息，如就诊到检、剩余号源、候诊信息、</t>
    </r>
    <r>
      <rPr>
        <sz val="11"/>
        <color rgb="FFFF0000"/>
        <rFont val="宋体"/>
        <family val="3"/>
        <charset val="134"/>
      </rPr>
      <t>取药信息、抽血到检、检查到检</t>
    </r>
    <r>
      <rPr>
        <sz val="11"/>
        <rFont val="宋体"/>
        <family val="3"/>
        <charset val="134"/>
      </rPr>
      <t>等，实现不少于3项；（0.8分）</t>
    </r>
    <phoneticPr fontId="7" type="noConversion"/>
  </si>
  <si>
    <r>
      <t>（2）支持患者使用多种缴费方式，包括自助机、诊间计费等，</t>
    </r>
    <r>
      <rPr>
        <sz val="11"/>
        <rFont val="宋体"/>
        <family val="3"/>
        <charset val="134"/>
      </rPr>
      <t>缴费内容支持门急诊、住院；（0.5分）</t>
    </r>
  </si>
  <si>
    <r>
      <t>（3）缴费信息全院共享，各科室可直接查询</t>
    </r>
    <r>
      <rPr>
        <sz val="11"/>
        <rFont val="宋体"/>
        <family val="3"/>
        <charset val="134"/>
      </rPr>
      <t>，不需纸质凭证进行缴费确认；（0.5分）</t>
    </r>
    <phoneticPr fontId="7" type="noConversion"/>
  </si>
  <si>
    <t>（2）电子健康卡可在院内全流程使用（包含：挂号、签到、就诊、缴费、检查、检验、报告查询、取药、入院、出院环节）；（1分）</t>
    <phoneticPr fontId="7" type="noConversion"/>
  </si>
  <si>
    <t>分时段预约的自动提醒功能</t>
  </si>
  <si>
    <t>微信公众号</t>
    <phoneticPr fontId="7" type="noConversion"/>
  </si>
  <si>
    <t>双向转诊</t>
  </si>
  <si>
    <t>远程会诊</t>
  </si>
  <si>
    <t>新建</t>
    <phoneticPr fontId="7" type="noConversion"/>
  </si>
  <si>
    <t>双向转诊</t>
    <phoneticPr fontId="10" type="noConversion"/>
  </si>
  <si>
    <t>双向转诊</t>
    <phoneticPr fontId="7" type="noConversion"/>
  </si>
  <si>
    <t>远程会诊</t>
    <phoneticPr fontId="10" type="noConversion"/>
  </si>
  <si>
    <t>远程会诊</t>
    <phoneticPr fontId="7" type="noConversion"/>
  </si>
  <si>
    <t>开展次数满足要求</t>
    <phoneticPr fontId="7" type="noConversion"/>
  </si>
  <si>
    <t>年度互联网问诊量满足要求</t>
    <phoneticPr fontId="7" type="noConversion"/>
  </si>
  <si>
    <t>大数据分析平台</t>
    <phoneticPr fontId="7" type="noConversion"/>
  </si>
  <si>
    <t>医院提升预约挂号比例</t>
    <phoneticPr fontId="7" type="noConversion"/>
  </si>
  <si>
    <t>对应《四川省智慧医院评审标准评审细则（2023版）》条款</t>
    <phoneticPr fontId="10" type="noConversion"/>
  </si>
  <si>
    <t>区域协同应用</t>
    <phoneticPr fontId="10" type="noConversion"/>
  </si>
  <si>
    <t>2.3(1)、2.3(3-5)、2.4(6)、2.7(3)、2.7(5)、2.12(2)、2.12(4)</t>
    <phoneticPr fontId="10" type="noConversion"/>
  </si>
  <si>
    <t>2.3(2)、2.12(2)、2.12(3)、2.12(5)、2.12(7)</t>
    <phoneticPr fontId="10" type="noConversion"/>
  </si>
  <si>
    <t>2.4(7)、2.12(1)、2.12(6)</t>
    <phoneticPr fontId="10" type="noConversion"/>
  </si>
  <si>
    <t>2.6.(1）、2.6.(3）、2.6.(5）</t>
    <phoneticPr fontId="10" type="noConversion"/>
  </si>
  <si>
    <t>2.8.(5)，2.8.(6)，2.13.(1)，2.13.(2)</t>
    <phoneticPr fontId="10" type="noConversion"/>
  </si>
  <si>
    <t>2.8.(5)，2.12.(3)</t>
    <phoneticPr fontId="10" type="noConversion"/>
  </si>
  <si>
    <t>3.2(5)，3.3(4)，3.3(5)，3.3(6)，5.1(1)，5.1(3)</t>
    <phoneticPr fontId="10" type="noConversion"/>
  </si>
  <si>
    <r>
      <t>（2）院内资源或信息发生变化时，可及时通知患者，如可住院床位变化</t>
    </r>
    <r>
      <rPr>
        <sz val="11"/>
        <color rgb="FFFF0000"/>
        <rFont val="宋体"/>
        <family val="3"/>
        <charset val="134"/>
      </rPr>
      <t>/医师停诊</t>
    </r>
    <r>
      <rPr>
        <sz val="11"/>
        <color theme="1"/>
        <rFont val="宋体"/>
        <family val="3"/>
        <charset val="134"/>
      </rPr>
      <t>/检查设备故障等；（0.4分）</t>
    </r>
    <phoneticPr fontId="7" type="noConversion"/>
  </si>
  <si>
    <t>升级改造</t>
    <phoneticPr fontId="7" type="noConversion"/>
  </si>
  <si>
    <t>药房排队叫号系统</t>
    <phoneticPr fontId="7" type="noConversion"/>
  </si>
  <si>
    <t>新建</t>
    <phoneticPr fontId="7" type="noConversion"/>
  </si>
  <si>
    <t>医院已有系统</t>
    <phoneticPr fontId="7" type="noConversion"/>
  </si>
  <si>
    <t>移动端</t>
    <phoneticPr fontId="7" type="noConversion"/>
  </si>
  <si>
    <t>医院已上，待确认功能</t>
    <phoneticPr fontId="7" type="noConversion"/>
  </si>
  <si>
    <t>医院感染管理系统</t>
    <phoneticPr fontId="7" type="noConversion"/>
  </si>
  <si>
    <t>预防保健系统</t>
    <phoneticPr fontId="7" type="noConversion"/>
  </si>
  <si>
    <t>医院核对财务系统实现功能</t>
    <phoneticPr fontId="7" type="noConversion"/>
  </si>
  <si>
    <r>
      <t>（7）院内各部门能够实</t>
    </r>
    <r>
      <rPr>
        <sz val="12"/>
        <color indexed="8"/>
        <rFont val="宋体"/>
        <family val="3"/>
        <charset val="134"/>
      </rPr>
      <t>时在线完</t>
    </r>
    <r>
      <rPr>
        <sz val="11"/>
        <color indexed="8"/>
        <rFont val="宋体"/>
        <family val="3"/>
        <charset val="134"/>
      </rPr>
      <t>成资产登记和查询；能够按类别和部门统计和查询资产信息；（0.5分）</t>
    </r>
    <phoneticPr fontId="7" type="noConversion"/>
  </si>
  <si>
    <t>固定资产管理系统</t>
    <phoneticPr fontId="7" type="noConversion"/>
  </si>
  <si>
    <t>药械三合一接口</t>
    <phoneticPr fontId="7" type="noConversion"/>
  </si>
  <si>
    <t>正在实施中</t>
    <phoneticPr fontId="7" type="noConversion"/>
  </si>
  <si>
    <t>医院HRP中已有系统</t>
    <phoneticPr fontId="7" type="noConversion"/>
  </si>
  <si>
    <r>
      <t>（6）具有智能安防系统，重点区域具有门禁，人脸识别等防护措施；具有重要场所一键式报警和</t>
    </r>
    <r>
      <rPr>
        <sz val="12"/>
        <color indexed="8"/>
        <rFont val="宋体"/>
        <family val="3"/>
        <charset val="134"/>
      </rPr>
      <t>监控</t>
    </r>
    <r>
      <rPr>
        <sz val="11"/>
        <color indexed="8"/>
        <rFont val="宋体"/>
        <family val="3"/>
        <charset val="134"/>
      </rPr>
      <t>，监控视频记录能够实时查看；（0.5分）</t>
    </r>
    <phoneticPr fontId="7" type="noConversion"/>
  </si>
  <si>
    <t>智能语音输入</t>
    <phoneticPr fontId="7" type="noConversion"/>
  </si>
  <si>
    <t>科大讯飞实现</t>
    <phoneticPr fontId="7" type="noConversion"/>
  </si>
  <si>
    <t>2.4.(2)、2.8.(1)</t>
    <phoneticPr fontId="10" type="noConversion"/>
  </si>
  <si>
    <t>2.1(3)、2.1(5)</t>
    <phoneticPr fontId="10" type="noConversion"/>
  </si>
  <si>
    <t>2.1(2)、2.1(3)、2.1(4)、2.1(8)、2.4(1-3)、2.4(5)、2.5（2）、2.5（4）、2.5（5）、2.7（7）、2.8（1）、2.8（3）、2.10（2）、2.10（4）、2.11（2）</t>
    <phoneticPr fontId="10" type="noConversion"/>
  </si>
  <si>
    <t>药房排队叫号系统</t>
    <phoneticPr fontId="10" type="noConversion"/>
  </si>
  <si>
    <t>2.5(2)</t>
    <phoneticPr fontId="10" type="noConversion"/>
  </si>
  <si>
    <t>3.2(3)</t>
    <phoneticPr fontId="10" type="noConversion"/>
  </si>
  <si>
    <t>4.1(3)，4.2</t>
    <phoneticPr fontId="10" type="noConversion"/>
  </si>
  <si>
    <t>智能语音输入</t>
    <phoneticPr fontId="6" type="noConversion"/>
  </si>
  <si>
    <t>5.2(1)</t>
    <phoneticPr fontId="10" type="noConversion"/>
  </si>
  <si>
    <t>2.7(1)，2.7(4)，2.11(4)，5.4</t>
    <phoneticPr fontId="10" type="noConversion"/>
  </si>
</sst>
</file>

<file path=xl/styles.xml><?xml version="1.0" encoding="utf-8"?>
<styleSheet xmlns="http://schemas.openxmlformats.org/spreadsheetml/2006/main">
  <numFmts count="3">
    <numFmt numFmtId="176" formatCode="0.00_);[Red]\(0.00\)"/>
    <numFmt numFmtId="177" formatCode="0.0_);[Red]\(0.0\)"/>
    <numFmt numFmtId="178" formatCode="0_);[Red]\(0\)"/>
  </numFmts>
  <fonts count="19">
    <font>
      <sz val="11"/>
      <color theme="1"/>
      <name val="等线"/>
      <charset val="134"/>
      <scheme val="minor"/>
    </font>
    <font>
      <b/>
      <sz val="10"/>
      <color theme="1"/>
      <name val="宋体"/>
      <family val="3"/>
      <charset val="134"/>
    </font>
    <font>
      <b/>
      <sz val="10"/>
      <name val="宋体"/>
      <family val="3"/>
      <charset val="134"/>
    </font>
    <font>
      <sz val="10"/>
      <color theme="1"/>
      <name val="宋体"/>
      <family val="3"/>
      <charset val="134"/>
    </font>
    <font>
      <sz val="12"/>
      <color theme="1"/>
      <name val="宋体"/>
      <family val="3"/>
      <charset val="134"/>
    </font>
    <font>
      <sz val="11"/>
      <color theme="1"/>
      <name val="等线"/>
      <family val="3"/>
      <charset val="134"/>
      <scheme val="minor"/>
    </font>
    <font>
      <sz val="9"/>
      <name val="等线"/>
      <family val="3"/>
      <charset val="134"/>
      <scheme val="minor"/>
    </font>
    <font>
      <sz val="9"/>
      <name val="宋体"/>
      <family val="3"/>
      <charset val="134"/>
    </font>
    <font>
      <sz val="11"/>
      <color indexed="8"/>
      <name val="宋体"/>
      <family val="3"/>
      <charset val="134"/>
    </font>
    <font>
      <sz val="10"/>
      <name val="宋体"/>
      <family val="3"/>
      <charset val="134"/>
    </font>
    <font>
      <sz val="9"/>
      <name val="等线"/>
      <family val="2"/>
      <charset val="134"/>
      <scheme val="minor"/>
    </font>
    <font>
      <b/>
      <sz val="12"/>
      <color theme="1"/>
      <name val="宋体"/>
      <family val="3"/>
      <charset val="134"/>
    </font>
    <font>
      <sz val="11"/>
      <color theme="1"/>
      <name val="宋体"/>
      <family val="3"/>
      <charset val="134"/>
    </font>
    <font>
      <sz val="11"/>
      <name val="宋体"/>
      <family val="3"/>
      <charset val="134"/>
    </font>
    <font>
      <sz val="11"/>
      <color rgb="FFFF0000"/>
      <name val="宋体"/>
      <family val="3"/>
      <charset val="134"/>
    </font>
    <font>
      <b/>
      <sz val="16"/>
      <color theme="1"/>
      <name val="宋体"/>
      <family val="3"/>
      <charset val="134"/>
    </font>
    <font>
      <b/>
      <sz val="11"/>
      <color rgb="FFFF0000"/>
      <name val="宋体"/>
      <family val="3"/>
      <charset val="134"/>
    </font>
    <font>
      <sz val="11"/>
      <name val="等线"/>
      <family val="3"/>
      <charset val="134"/>
      <scheme val="minor"/>
    </font>
    <font>
      <sz val="12"/>
      <color indexed="8"/>
      <name val="宋体"/>
      <family val="3"/>
      <charset val="134"/>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73">
    <xf numFmtId="0" fontId="0" fillId="0" borderId="0" xfId="0">
      <alignment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4" fillId="4" borderId="1" xfId="0" applyFont="1" applyFill="1" applyBorder="1" applyAlignment="1">
      <alignment horizontal="center" vertical="center" wrapText="1"/>
    </xf>
    <xf numFmtId="177" fontId="0" fillId="0" borderId="0" xfId="0" applyNumberFormat="1">
      <alignment vertical="center"/>
    </xf>
    <xf numFmtId="0" fontId="3" fillId="0" borderId="1" xfId="0" applyFont="1" applyBorder="1">
      <alignment vertical="center"/>
    </xf>
    <xf numFmtId="0" fontId="3" fillId="0" borderId="1" xfId="0" applyFont="1" applyBorder="1" applyAlignment="1">
      <alignment vertical="center" wrapText="1"/>
    </xf>
    <xf numFmtId="0" fontId="9" fillId="0" borderId="1" xfId="0" applyFont="1" applyBorder="1" applyAlignment="1">
      <alignment vertical="center" wrapText="1"/>
    </xf>
    <xf numFmtId="0" fontId="5"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177" fontId="11" fillId="0" borderId="1" xfId="0" applyNumberFormat="1" applyFont="1" applyBorder="1" applyAlignment="1">
      <alignment horizontal="center" vertical="center" wrapText="1"/>
    </xf>
    <xf numFmtId="0" fontId="11" fillId="0" borderId="1" xfId="0" applyFont="1" applyBorder="1" applyAlignment="1">
      <alignment horizontal="left" vertical="center"/>
    </xf>
    <xf numFmtId="0" fontId="12" fillId="0" borderId="1" xfId="0" applyFont="1" applyBorder="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xf>
    <xf numFmtId="0" fontId="11" fillId="0" borderId="1" xfId="0" applyFont="1" applyBorder="1" applyAlignment="1" applyProtection="1">
      <alignment horizontal="right" vertical="center" wrapText="1"/>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177" fontId="12" fillId="0" borderId="1" xfId="0" applyNumberFormat="1" applyFont="1" applyBorder="1" applyAlignment="1" applyProtection="1">
      <alignment horizontal="center" vertical="center"/>
      <protection locked="0"/>
    </xf>
    <xf numFmtId="0" fontId="12" fillId="0" borderId="1" xfId="0" applyFont="1" applyBorder="1" applyAlignment="1" applyProtection="1">
      <alignment vertical="center" wrapText="1"/>
      <protection locked="0"/>
    </xf>
    <xf numFmtId="0" fontId="12" fillId="0" borderId="1" xfId="0" applyFont="1" applyBorder="1" applyProtection="1">
      <alignment vertical="center"/>
      <protection locked="0"/>
    </xf>
    <xf numFmtId="0" fontId="12" fillId="0" borderId="1" xfId="0"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177"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77" fontId="12"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4" fillId="0" borderId="1" xfId="0" applyFont="1" applyBorder="1" applyAlignment="1">
      <alignment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xf>
    <xf numFmtId="177" fontId="12" fillId="4" borderId="1" xfId="0" applyNumberFormat="1" applyFont="1" applyFill="1" applyBorder="1" applyAlignment="1">
      <alignment horizontal="center" vertical="center"/>
    </xf>
    <xf numFmtId="0" fontId="12" fillId="4" borderId="1" xfId="0" applyFont="1" applyFill="1" applyBorder="1" applyAlignment="1">
      <alignment vertical="center" wrapText="1"/>
    </xf>
    <xf numFmtId="0" fontId="12" fillId="4" borderId="1" xfId="0" applyFont="1" applyFill="1" applyBorder="1">
      <alignment vertical="center"/>
    </xf>
    <xf numFmtId="0" fontId="12" fillId="4" borderId="1" xfId="0" applyFont="1" applyFill="1" applyBorder="1" applyAlignment="1">
      <alignment horizontal="center" vertical="center" wrapText="1"/>
    </xf>
    <xf numFmtId="176" fontId="12" fillId="4" borderId="1" xfId="0" applyNumberFormat="1" applyFont="1" applyFill="1" applyBorder="1" applyAlignment="1">
      <alignment horizontal="center" vertical="center"/>
    </xf>
    <xf numFmtId="0" fontId="11" fillId="0" borderId="1" xfId="0" applyFont="1" applyBorder="1" applyAlignment="1">
      <alignment horizontal="right" vertical="center" wrapText="1"/>
    </xf>
    <xf numFmtId="0" fontId="11" fillId="0" borderId="1" xfId="0" applyFont="1" applyBorder="1" applyAlignment="1">
      <alignment horizontal="left" vertical="center" wrapText="1"/>
    </xf>
    <xf numFmtId="0" fontId="15" fillId="0" borderId="1" xfId="0" applyFont="1" applyBorder="1" applyAlignment="1">
      <alignment horizontal="center" vertical="center" wrapText="1"/>
    </xf>
    <xf numFmtId="0" fontId="13" fillId="0" borderId="1" xfId="0" applyFont="1" applyBorder="1">
      <alignment vertical="center"/>
    </xf>
    <xf numFmtId="0" fontId="13" fillId="0" borderId="1" xfId="0" applyFont="1" applyBorder="1" applyAlignment="1">
      <alignment horizontal="center" vertical="center"/>
    </xf>
    <xf numFmtId="177" fontId="13" fillId="0" borderId="1" xfId="0" applyNumberFormat="1" applyFont="1" applyBorder="1" applyAlignment="1">
      <alignment horizontal="center" vertical="center"/>
    </xf>
    <xf numFmtId="0" fontId="13" fillId="0" borderId="1" xfId="0" applyFont="1" applyBorder="1" applyAlignment="1">
      <alignment vertical="center" wrapText="1"/>
    </xf>
    <xf numFmtId="176" fontId="12"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4" fillId="4" borderId="1" xfId="0" applyFont="1" applyFill="1" applyBorder="1" applyAlignment="1">
      <alignment horizontal="left" vertical="center" wrapText="1"/>
    </xf>
    <xf numFmtId="177" fontId="12" fillId="0" borderId="1" xfId="0" applyNumberFormat="1" applyFont="1" applyBorder="1" applyAlignment="1">
      <alignment horizontal="center" vertical="center" wrapText="1"/>
    </xf>
    <xf numFmtId="176" fontId="12" fillId="0" borderId="1" xfId="0" applyNumberFormat="1" applyFont="1" applyBorder="1" applyAlignment="1">
      <alignment horizontal="center" vertical="center" wrapText="1"/>
    </xf>
    <xf numFmtId="176" fontId="13" fillId="0" borderId="1" xfId="0" applyNumberFormat="1" applyFont="1" applyBorder="1" applyAlignment="1">
      <alignment horizontal="center" vertical="center" wrapText="1"/>
    </xf>
    <xf numFmtId="177" fontId="12" fillId="4" borderId="1" xfId="0" applyNumberFormat="1" applyFont="1" applyFill="1" applyBorder="1" applyAlignment="1">
      <alignment horizontal="center" vertical="center" wrapText="1"/>
    </xf>
    <xf numFmtId="176" fontId="12" fillId="4" borderId="1"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178" fontId="12" fillId="4" borderId="1" xfId="0" applyNumberFormat="1" applyFont="1" applyFill="1" applyBorder="1" applyAlignment="1">
      <alignment horizontal="center" vertical="center"/>
    </xf>
    <xf numFmtId="176" fontId="12" fillId="0" borderId="1" xfId="0" applyNumberFormat="1" applyFont="1" applyBorder="1">
      <alignment vertical="center"/>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177" fontId="12" fillId="0" borderId="1" xfId="0" applyNumberFormat="1"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horizontal="center" vertical="center"/>
    </xf>
    <xf numFmtId="0" fontId="12" fillId="0" borderId="2" xfId="0" applyFont="1" applyBorder="1" applyAlignment="1">
      <alignment horizontal="left" vertical="center" wrapText="1"/>
    </xf>
    <xf numFmtId="0" fontId="12" fillId="0" borderId="2" xfId="0" applyFont="1" applyBorder="1">
      <alignment vertical="center"/>
    </xf>
    <xf numFmtId="0" fontId="12" fillId="0" borderId="4" xfId="0" applyFont="1" applyBorder="1">
      <alignment vertical="center"/>
    </xf>
    <xf numFmtId="0" fontId="12" fillId="0" borderId="3" xfId="0" applyFont="1" applyBorder="1">
      <alignment vertical="center"/>
    </xf>
    <xf numFmtId="0" fontId="0" fillId="0" borderId="1" xfId="0" applyBorder="1">
      <alignment vertical="center"/>
    </xf>
    <xf numFmtId="2" fontId="3" fillId="0" borderId="1" xfId="0" applyNumberFormat="1" applyFont="1" applyBorder="1" applyAlignment="1">
      <alignment horizontal="center" vertical="center"/>
    </xf>
    <xf numFmtId="0" fontId="8" fillId="0" borderId="2" xfId="0" applyFont="1" applyBorder="1" applyAlignment="1">
      <alignment horizontal="lef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xf>
    <xf numFmtId="0" fontId="17" fillId="0" borderId="1" xfId="0" applyFont="1" applyBorder="1">
      <alignment vertical="center"/>
    </xf>
    <xf numFmtId="176" fontId="0" fillId="0" borderId="1" xfId="0" applyNumberFormat="1" applyBorder="1" applyAlignment="1">
      <alignment horizontal="center" vertical="center"/>
    </xf>
    <xf numFmtId="0" fontId="13" fillId="2" borderId="1" xfId="0" applyFont="1" applyFill="1" applyBorder="1" applyAlignment="1">
      <alignment horizontal="left" vertical="center" wrapText="1"/>
    </xf>
    <xf numFmtId="0" fontId="12" fillId="2" borderId="1" xfId="0" applyFont="1" applyFill="1" applyBorder="1">
      <alignment vertical="center"/>
    </xf>
    <xf numFmtId="0" fontId="13" fillId="2" borderId="1" xfId="0" applyFont="1" applyFill="1" applyBorder="1" applyAlignment="1">
      <alignment horizontal="center" vertical="center"/>
    </xf>
    <xf numFmtId="177" fontId="12" fillId="2" borderId="1" xfId="0" applyNumberFormat="1" applyFont="1" applyFill="1" applyBorder="1" applyAlignment="1">
      <alignment horizontal="center" vertical="center"/>
    </xf>
    <xf numFmtId="0" fontId="12" fillId="2" borderId="1" xfId="0" applyFont="1" applyFill="1" applyBorder="1" applyAlignment="1">
      <alignment vertical="center" wrapText="1"/>
    </xf>
    <xf numFmtId="0" fontId="13" fillId="2" borderId="1" xfId="0" applyFont="1" applyFill="1" applyBorder="1">
      <alignment vertical="center"/>
    </xf>
    <xf numFmtId="176" fontId="12" fillId="2" borderId="1" xfId="0" applyNumberFormat="1" applyFont="1" applyFill="1" applyBorder="1" applyAlignment="1">
      <alignment horizontal="center" vertical="center"/>
    </xf>
    <xf numFmtId="0" fontId="0" fillId="2" borderId="0" xfId="0" applyFill="1">
      <alignmen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13" fillId="2" borderId="1" xfId="0" applyFont="1" applyFill="1" applyBorder="1" applyAlignment="1">
      <alignment vertical="center" wrapText="1"/>
    </xf>
    <xf numFmtId="0" fontId="0" fillId="0" borderId="2" xfId="0" applyBorder="1">
      <alignment vertical="center"/>
    </xf>
    <xf numFmtId="0" fontId="17"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177" fontId="13"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0" fillId="2" borderId="1" xfId="0" applyFill="1" applyBorder="1" applyAlignment="1">
      <alignment vertical="center" wrapText="1"/>
    </xf>
    <xf numFmtId="0" fontId="3"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lignment vertical="center"/>
    </xf>
    <xf numFmtId="176" fontId="12" fillId="0" borderId="1" xfId="0" applyNumberFormat="1" applyFont="1" applyFill="1" applyBorder="1" applyAlignment="1">
      <alignment horizontal="center" vertical="center" wrapText="1"/>
    </xf>
    <xf numFmtId="0" fontId="0" fillId="0" borderId="0" xfId="0" applyFill="1">
      <alignment vertical="center"/>
    </xf>
    <xf numFmtId="0" fontId="13" fillId="0" borderId="1" xfId="0" applyFont="1" applyFill="1" applyBorder="1" applyAlignment="1">
      <alignment horizontal="left" vertical="center" wrapText="1"/>
    </xf>
    <xf numFmtId="9" fontId="12" fillId="0" borderId="1" xfId="0" applyNumberFormat="1" applyFont="1" applyFill="1" applyBorder="1">
      <alignment vertical="center"/>
    </xf>
    <xf numFmtId="0" fontId="13" fillId="0" borderId="1" xfId="0" applyFont="1" applyFill="1" applyBorder="1" applyAlignment="1">
      <alignment horizontal="center" vertical="center"/>
    </xf>
    <xf numFmtId="177" fontId="13"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176" fontId="12" fillId="0" borderId="1" xfId="0" applyNumberFormat="1" applyFont="1" applyFill="1" applyBorder="1" applyAlignment="1">
      <alignment horizontal="center" vertical="center"/>
    </xf>
    <xf numFmtId="177" fontId="12" fillId="0" borderId="1" xfId="0" applyNumberFormat="1" applyFont="1" applyFill="1" applyBorder="1" applyAlignment="1">
      <alignment horizontal="center" vertical="center"/>
    </xf>
    <xf numFmtId="0" fontId="13" fillId="0" borderId="1" xfId="0" applyFont="1" applyFill="1" applyBorder="1">
      <alignment vertical="center"/>
    </xf>
    <xf numFmtId="0" fontId="13" fillId="0" borderId="1" xfId="0" applyFont="1" applyFill="1" applyBorder="1" applyAlignment="1">
      <alignment horizontal="center" vertical="center" wrapText="1"/>
    </xf>
    <xf numFmtId="2" fontId="13" fillId="0" borderId="1" xfId="0" applyNumberFormat="1" applyFont="1" applyFill="1" applyBorder="1" applyAlignment="1">
      <alignment vertical="center" wrapText="1"/>
    </xf>
    <xf numFmtId="177"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vertical="center" wrapText="1"/>
    </xf>
    <xf numFmtId="177" fontId="12" fillId="0" borderId="1" xfId="0" applyNumberFormat="1" applyFont="1" applyFill="1" applyBorder="1" applyAlignment="1">
      <alignment vertical="center" wrapText="1"/>
    </xf>
    <xf numFmtId="0" fontId="12" fillId="0" borderId="3" xfId="0" applyFont="1" applyFill="1" applyBorder="1" applyAlignment="1">
      <alignment horizontal="center" vertical="center"/>
    </xf>
    <xf numFmtId="0" fontId="5" fillId="0" borderId="0" xfId="0" applyFont="1" applyFill="1">
      <alignmen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left" vertical="center" wrapText="1"/>
    </xf>
    <xf numFmtId="0" fontId="8" fillId="0" borderId="1" xfId="0" quotePrefix="1" applyFont="1" applyBorder="1" applyAlignment="1">
      <alignment horizontal="center" vertical="center" wrapText="1"/>
    </xf>
    <xf numFmtId="177" fontId="12" fillId="0" borderId="1" xfId="0" applyNumberFormat="1" applyFont="1" applyBorder="1" applyAlignment="1">
      <alignment horizontal="center" vertical="center"/>
    </xf>
    <xf numFmtId="2" fontId="12" fillId="0" borderId="1" xfId="0" applyNumberFormat="1" applyFont="1" applyBorder="1" applyAlignment="1">
      <alignment horizontal="center" vertical="center" wrapText="1"/>
    </xf>
    <xf numFmtId="0" fontId="12" fillId="0" borderId="1" xfId="0" applyFont="1" applyBorder="1" applyAlignment="1">
      <alignment horizontal="left" vertical="center"/>
    </xf>
    <xf numFmtId="0" fontId="13" fillId="0" borderId="1"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horizontal="center" vertical="center"/>
    </xf>
    <xf numFmtId="176" fontId="12"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8" fillId="0" borderId="4" xfId="0" applyFont="1" applyBorder="1" applyAlignment="1">
      <alignment horizontal="left" vertical="center" wrapText="1"/>
    </xf>
    <xf numFmtId="0" fontId="12" fillId="0" borderId="4" xfId="0" applyFont="1" applyBorder="1" applyAlignment="1">
      <alignment horizontal="center"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177" fontId="12" fillId="0" borderId="2" xfId="0" applyNumberFormat="1" applyFont="1" applyBorder="1" applyAlignment="1">
      <alignment horizontal="center" vertical="center"/>
    </xf>
    <xf numFmtId="177" fontId="12" fillId="0" borderId="3" xfId="0" applyNumberFormat="1" applyFont="1" applyBorder="1" applyAlignment="1">
      <alignment horizontal="center" vertical="center"/>
    </xf>
    <xf numFmtId="177" fontId="12" fillId="0" borderId="1" xfId="0" applyNumberFormat="1" applyFont="1" applyBorder="1" applyAlignment="1">
      <alignment horizontal="center" vertical="center" wrapText="1"/>
    </xf>
    <xf numFmtId="177" fontId="13"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177" fontId="1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 Id="rId5" Type="http://schemas.openxmlformats.org/officeDocument/2006/relationships/image" Target="xl/drawings/NULL"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33</xdr:row>
      <xdr:rowOff>0</xdr:rowOff>
    </xdr:from>
    <xdr:to>
      <xdr:col>2</xdr:col>
      <xdr:colOff>55880</xdr:colOff>
      <xdr:row>33</xdr:row>
      <xdr:rowOff>132080</xdr:rowOff>
    </xdr:to>
    <xdr:pic>
      <xdr:nvPicPr>
        <xdr:cNvPr id="6" name="图片 1" descr="xl/drawings/NULL">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a:xfrm>
          <a:off x="1177290" y="13472160"/>
          <a:ext cx="63500" cy="139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41</xdr:row>
      <xdr:rowOff>0</xdr:rowOff>
    </xdr:from>
    <xdr:to>
      <xdr:col>2</xdr:col>
      <xdr:colOff>55880</xdr:colOff>
      <xdr:row>41</xdr:row>
      <xdr:rowOff>130175</xdr:rowOff>
    </xdr:to>
    <xdr:pic>
      <xdr:nvPicPr>
        <xdr:cNvPr id="7" name="图片 2" descr="xl/drawings/NULL">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r:link="rId2" cstate="print">
          <a:extLst>
            <a:ext uri="{28A0092B-C50C-407E-A947-70E740481C1C}">
              <a14:useLocalDpi xmlns:a14="http://schemas.microsoft.com/office/drawing/2010/main" xmlns="" val="0"/>
            </a:ext>
          </a:extLst>
        </a:blip>
        <a:srcRect/>
        <a:stretch>
          <a:fillRect/>
        </a:stretch>
      </xdr:blipFill>
      <xdr:spPr>
        <a:xfrm>
          <a:off x="1177290" y="15971520"/>
          <a:ext cx="63500" cy="120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46</xdr:row>
      <xdr:rowOff>0</xdr:rowOff>
    </xdr:from>
    <xdr:to>
      <xdr:col>2</xdr:col>
      <xdr:colOff>55880</xdr:colOff>
      <xdr:row>46</xdr:row>
      <xdr:rowOff>134620</xdr:rowOff>
    </xdr:to>
    <xdr:pic>
      <xdr:nvPicPr>
        <xdr:cNvPr id="8" name="图片 3" descr="xl/drawings/NULL">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4" r:link="rId2" cstate="print">
          <a:extLst>
            <a:ext uri="{28A0092B-C50C-407E-A947-70E740481C1C}">
              <a14:useLocalDpi xmlns:a14="http://schemas.microsoft.com/office/drawing/2010/main" xmlns="" val="0"/>
            </a:ext>
          </a:extLst>
        </a:blip>
        <a:srcRect/>
        <a:stretch>
          <a:fillRect/>
        </a:stretch>
      </xdr:blipFill>
      <xdr:spPr>
        <a:xfrm>
          <a:off x="1177290" y="18105120"/>
          <a:ext cx="63500" cy="127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46</xdr:row>
      <xdr:rowOff>0</xdr:rowOff>
    </xdr:from>
    <xdr:to>
      <xdr:col>2</xdr:col>
      <xdr:colOff>55880</xdr:colOff>
      <xdr:row>46</xdr:row>
      <xdr:rowOff>134620</xdr:rowOff>
    </xdr:to>
    <xdr:pic>
      <xdr:nvPicPr>
        <xdr:cNvPr id="9" name="图片 4" descr="xl/drawings/NULL">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4" r:link="rId2" cstate="print">
          <a:extLst>
            <a:ext uri="{28A0092B-C50C-407E-A947-70E740481C1C}">
              <a14:useLocalDpi xmlns:a14="http://schemas.microsoft.com/office/drawing/2010/main" xmlns="" val="0"/>
            </a:ext>
          </a:extLst>
        </a:blip>
        <a:srcRect/>
        <a:stretch>
          <a:fillRect/>
        </a:stretch>
      </xdr:blipFill>
      <xdr:spPr>
        <a:xfrm>
          <a:off x="1177290" y="18105120"/>
          <a:ext cx="63500" cy="127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55880</xdr:colOff>
      <xdr:row>33</xdr:row>
      <xdr:rowOff>132080</xdr:rowOff>
    </xdr:to>
    <xdr:pic>
      <xdr:nvPicPr>
        <xdr:cNvPr id="2" name="图片 1" descr="xl/drawings/NULL">
          <a:extLst>
            <a:ext uri="{FF2B5EF4-FFF2-40B4-BE49-F238E27FC236}">
              <a16:creationId xmlns:a16="http://schemas.microsoft.com/office/drawing/2014/main" xmlns="" id="{77C63404-9D79-4F33-8467-D22DEB24BB5D}"/>
            </a:ext>
          </a:extLst>
        </xdr:cNvPr>
        <xdr:cNvPicPr>
          <a:picLocks noChangeAspect="1" noChangeArrowheads="1"/>
        </xdr:cNvPicPr>
      </xdr:nvPicPr>
      <xdr:blipFill>
        <a:blip xmlns:r="http://schemas.openxmlformats.org/officeDocument/2006/relationships" r:embed="rId1" r:link="rId5" cstate="print">
          <a:extLst>
            <a:ext uri="{28A0092B-C50C-407E-A947-70E740481C1C}">
              <a14:useLocalDpi xmlns:a14="http://schemas.microsoft.com/office/drawing/2010/main" xmlns="" val="0"/>
            </a:ext>
          </a:extLst>
        </a:blip>
        <a:srcRect/>
        <a:stretch>
          <a:fillRect/>
        </a:stretch>
      </xdr:blipFill>
      <xdr:spPr bwMode="auto">
        <a:xfrm>
          <a:off x="1308100" y="11455400"/>
          <a:ext cx="63500" cy="139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41</xdr:row>
      <xdr:rowOff>0</xdr:rowOff>
    </xdr:from>
    <xdr:to>
      <xdr:col>2</xdr:col>
      <xdr:colOff>55880</xdr:colOff>
      <xdr:row>41</xdr:row>
      <xdr:rowOff>130175</xdr:rowOff>
    </xdr:to>
    <xdr:pic>
      <xdr:nvPicPr>
        <xdr:cNvPr id="3" name="图片 2" descr="xl/drawings/NULL">
          <a:extLst>
            <a:ext uri="{FF2B5EF4-FFF2-40B4-BE49-F238E27FC236}">
              <a16:creationId xmlns:a16="http://schemas.microsoft.com/office/drawing/2014/main" xmlns="" id="{96AFD7BA-2939-4DF3-8F86-862D98D41F70}"/>
            </a:ext>
          </a:extLst>
        </xdr:cNvPr>
        <xdr:cNvPicPr>
          <a:picLocks noChangeAspect="1" noChangeArrowheads="1"/>
        </xdr:cNvPicPr>
      </xdr:nvPicPr>
      <xdr:blipFill>
        <a:blip xmlns:r="http://schemas.openxmlformats.org/officeDocument/2006/relationships" r:embed="rId3" r:link="rId5" cstate="print">
          <a:extLst>
            <a:ext uri="{28A0092B-C50C-407E-A947-70E740481C1C}">
              <a14:useLocalDpi xmlns:a14="http://schemas.microsoft.com/office/drawing/2010/main" xmlns="" val="0"/>
            </a:ext>
          </a:extLst>
        </a:blip>
        <a:srcRect/>
        <a:stretch>
          <a:fillRect/>
        </a:stretch>
      </xdr:blipFill>
      <xdr:spPr bwMode="auto">
        <a:xfrm>
          <a:off x="1308100" y="13563600"/>
          <a:ext cx="63500" cy="120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46</xdr:row>
      <xdr:rowOff>0</xdr:rowOff>
    </xdr:from>
    <xdr:to>
      <xdr:col>2</xdr:col>
      <xdr:colOff>55880</xdr:colOff>
      <xdr:row>46</xdr:row>
      <xdr:rowOff>134620</xdr:rowOff>
    </xdr:to>
    <xdr:pic>
      <xdr:nvPicPr>
        <xdr:cNvPr id="4" name="图片 3" descr="xl/drawings/NULL">
          <a:extLst>
            <a:ext uri="{FF2B5EF4-FFF2-40B4-BE49-F238E27FC236}">
              <a16:creationId xmlns:a16="http://schemas.microsoft.com/office/drawing/2014/main" xmlns="" id="{EFE09D99-EA42-4767-816A-2A0D86429DAE}"/>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xmlns="" val="0"/>
            </a:ext>
          </a:extLst>
        </a:blip>
        <a:srcRect/>
        <a:stretch>
          <a:fillRect/>
        </a:stretch>
      </xdr:blipFill>
      <xdr:spPr bwMode="auto">
        <a:xfrm>
          <a:off x="1308100" y="15640050"/>
          <a:ext cx="63500" cy="127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46</xdr:row>
      <xdr:rowOff>0</xdr:rowOff>
    </xdr:from>
    <xdr:to>
      <xdr:col>2</xdr:col>
      <xdr:colOff>55880</xdr:colOff>
      <xdr:row>46</xdr:row>
      <xdr:rowOff>134620</xdr:rowOff>
    </xdr:to>
    <xdr:pic>
      <xdr:nvPicPr>
        <xdr:cNvPr id="5" name="图片 4" descr="xl/drawings/NULL">
          <a:extLst>
            <a:ext uri="{FF2B5EF4-FFF2-40B4-BE49-F238E27FC236}">
              <a16:creationId xmlns:a16="http://schemas.microsoft.com/office/drawing/2014/main" xmlns="" id="{B7667D93-B142-41D6-9448-4CEA2FD9FDF8}"/>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xmlns="" val="0"/>
            </a:ext>
          </a:extLst>
        </a:blip>
        <a:srcRect/>
        <a:stretch>
          <a:fillRect/>
        </a:stretch>
      </xdr:blipFill>
      <xdr:spPr bwMode="auto">
        <a:xfrm>
          <a:off x="1308100" y="15640050"/>
          <a:ext cx="63500" cy="127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55880</xdr:colOff>
      <xdr:row>33</xdr:row>
      <xdr:rowOff>132080</xdr:rowOff>
    </xdr:to>
    <xdr:pic>
      <xdr:nvPicPr>
        <xdr:cNvPr id="10" name="图片 1" descr="xl/drawings/NULL">
          <a:extLst>
            <a:ext uri="{FF2B5EF4-FFF2-40B4-BE49-F238E27FC236}">
              <a16:creationId xmlns:a16="http://schemas.microsoft.com/office/drawing/2014/main" xmlns="" id="{F5555D86-563A-41C8-BC37-D489645480B6}"/>
            </a:ext>
          </a:extLst>
        </xdr:cNvPr>
        <xdr:cNvPicPr>
          <a:picLocks noChangeAspect="1" noChangeArrowheads="1"/>
        </xdr:cNvPicPr>
      </xdr:nvPicPr>
      <xdr:blipFill>
        <a:blip xmlns:r="http://schemas.openxmlformats.org/officeDocument/2006/relationships" r:embed="rId1" r:link="rId5" cstate="print">
          <a:extLst>
            <a:ext uri="{28A0092B-C50C-407E-A947-70E740481C1C}">
              <a14:useLocalDpi xmlns:a14="http://schemas.microsoft.com/office/drawing/2010/main" xmlns="" val="0"/>
            </a:ext>
          </a:extLst>
        </a:blip>
        <a:srcRect/>
        <a:stretch>
          <a:fillRect/>
        </a:stretch>
      </xdr:blipFill>
      <xdr:spPr bwMode="auto">
        <a:xfrm>
          <a:off x="1308100" y="12096750"/>
          <a:ext cx="63500" cy="139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40</xdr:row>
      <xdr:rowOff>0</xdr:rowOff>
    </xdr:from>
    <xdr:to>
      <xdr:col>2</xdr:col>
      <xdr:colOff>55880</xdr:colOff>
      <xdr:row>40</xdr:row>
      <xdr:rowOff>130175</xdr:rowOff>
    </xdr:to>
    <xdr:pic>
      <xdr:nvPicPr>
        <xdr:cNvPr id="11" name="图片 2" descr="xl/drawings/NULL">
          <a:extLst>
            <a:ext uri="{FF2B5EF4-FFF2-40B4-BE49-F238E27FC236}">
              <a16:creationId xmlns:a16="http://schemas.microsoft.com/office/drawing/2014/main" xmlns="" id="{76EA957E-C527-47FA-826C-0E8151ABEAF2}"/>
            </a:ext>
          </a:extLst>
        </xdr:cNvPr>
        <xdr:cNvPicPr>
          <a:picLocks noChangeAspect="1" noChangeArrowheads="1"/>
        </xdr:cNvPicPr>
      </xdr:nvPicPr>
      <xdr:blipFill>
        <a:blip xmlns:r="http://schemas.openxmlformats.org/officeDocument/2006/relationships" r:embed="rId3" r:link="rId5" cstate="print">
          <a:extLst>
            <a:ext uri="{28A0092B-C50C-407E-A947-70E740481C1C}">
              <a14:useLocalDpi xmlns:a14="http://schemas.microsoft.com/office/drawing/2010/main" xmlns="" val="0"/>
            </a:ext>
          </a:extLst>
        </a:blip>
        <a:srcRect/>
        <a:stretch>
          <a:fillRect/>
        </a:stretch>
      </xdr:blipFill>
      <xdr:spPr bwMode="auto">
        <a:xfrm>
          <a:off x="1308100" y="15055850"/>
          <a:ext cx="63500" cy="120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46</xdr:row>
      <xdr:rowOff>0</xdr:rowOff>
    </xdr:from>
    <xdr:to>
      <xdr:col>2</xdr:col>
      <xdr:colOff>55880</xdr:colOff>
      <xdr:row>46</xdr:row>
      <xdr:rowOff>134620</xdr:rowOff>
    </xdr:to>
    <xdr:pic>
      <xdr:nvPicPr>
        <xdr:cNvPr id="12" name="图片 3" descr="xl/drawings/NULL">
          <a:extLst>
            <a:ext uri="{FF2B5EF4-FFF2-40B4-BE49-F238E27FC236}">
              <a16:creationId xmlns:a16="http://schemas.microsoft.com/office/drawing/2014/main" xmlns="" id="{E1BF7988-9553-4148-833E-3F9D696ECED5}"/>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xmlns="" val="0"/>
            </a:ext>
          </a:extLst>
        </a:blip>
        <a:srcRect/>
        <a:stretch>
          <a:fillRect/>
        </a:stretch>
      </xdr:blipFill>
      <xdr:spPr bwMode="auto">
        <a:xfrm>
          <a:off x="1308100" y="18110200"/>
          <a:ext cx="63500" cy="127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46</xdr:row>
      <xdr:rowOff>0</xdr:rowOff>
    </xdr:from>
    <xdr:to>
      <xdr:col>2</xdr:col>
      <xdr:colOff>55880</xdr:colOff>
      <xdr:row>46</xdr:row>
      <xdr:rowOff>134620</xdr:rowOff>
    </xdr:to>
    <xdr:pic>
      <xdr:nvPicPr>
        <xdr:cNvPr id="13" name="图片 4" descr="xl/drawings/NULL">
          <a:extLst>
            <a:ext uri="{FF2B5EF4-FFF2-40B4-BE49-F238E27FC236}">
              <a16:creationId xmlns:a16="http://schemas.microsoft.com/office/drawing/2014/main" xmlns="" id="{14CF8855-FB98-4CCB-9791-0DA941B8C2D3}"/>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xmlns="" val="0"/>
            </a:ext>
          </a:extLst>
        </a:blip>
        <a:srcRect/>
        <a:stretch>
          <a:fillRect/>
        </a:stretch>
      </xdr:blipFill>
      <xdr:spPr bwMode="auto">
        <a:xfrm>
          <a:off x="1308100" y="18110200"/>
          <a:ext cx="63500" cy="127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83"/>
  <sheetViews>
    <sheetView tabSelected="1" zoomScaleNormal="100" workbookViewId="0">
      <pane ySplit="1" topLeftCell="A2" activePane="bottomLeft" state="frozen"/>
      <selection pane="bottomLeft" activeCell="C183" sqref="C183"/>
    </sheetView>
  </sheetViews>
  <sheetFormatPr defaultColWidth="9" defaultRowHeight="13.5"/>
  <cols>
    <col min="1" max="1" width="6.375" customWidth="1"/>
    <col min="2" max="2" width="10.75" customWidth="1"/>
    <col min="3" max="3" width="55.5" customWidth="1"/>
    <col min="4" max="4" width="6.75" hidden="1" customWidth="1"/>
    <col min="5" max="5" width="5.5" hidden="1" customWidth="1"/>
    <col min="6" max="6" width="11.75" style="6" bestFit="1" customWidth="1"/>
    <col min="7" max="7" width="24.75" customWidth="1"/>
    <col min="9" max="9" width="24.375" customWidth="1"/>
    <col min="10" max="10" width="9" style="1"/>
    <col min="14" max="14" width="11.875" bestFit="1" customWidth="1"/>
  </cols>
  <sheetData>
    <row r="1" spans="1:11" ht="42.75">
      <c r="A1" s="148" t="s">
        <v>0</v>
      </c>
      <c r="B1" s="148"/>
      <c r="C1" s="18" t="s">
        <v>1</v>
      </c>
      <c r="D1" s="18" t="s">
        <v>28</v>
      </c>
      <c r="E1" s="18" t="s">
        <v>2</v>
      </c>
      <c r="F1" s="19" t="s">
        <v>3</v>
      </c>
      <c r="G1" s="18" t="s">
        <v>4</v>
      </c>
      <c r="H1" s="148" t="s">
        <v>5</v>
      </c>
      <c r="I1" s="148"/>
      <c r="J1" s="18" t="s">
        <v>29</v>
      </c>
      <c r="K1" s="18" t="s">
        <v>30</v>
      </c>
    </row>
    <row r="2" spans="1:11" ht="14.25">
      <c r="A2" s="20" t="s">
        <v>137</v>
      </c>
      <c r="B2" s="21"/>
      <c r="C2" s="21"/>
      <c r="D2" s="21"/>
      <c r="E2" s="18"/>
      <c r="F2" s="19"/>
      <c r="G2" s="18"/>
      <c r="H2" s="22"/>
      <c r="I2" s="21"/>
      <c r="J2" s="18"/>
      <c r="K2" s="23"/>
    </row>
    <row r="3" spans="1:11" ht="14.25">
      <c r="A3" s="24" t="s">
        <v>6</v>
      </c>
      <c r="B3" s="25" t="s">
        <v>7</v>
      </c>
      <c r="C3" s="26" t="s">
        <v>1</v>
      </c>
      <c r="D3" s="26"/>
      <c r="E3" s="27"/>
      <c r="F3" s="28"/>
      <c r="G3" s="29"/>
      <c r="H3" s="29"/>
      <c r="I3" s="30"/>
      <c r="J3" s="31"/>
      <c r="K3" s="27"/>
    </row>
    <row r="4" spans="1:11" ht="27">
      <c r="A4" s="133">
        <v>1.1000000000000001</v>
      </c>
      <c r="B4" s="133" t="s">
        <v>8</v>
      </c>
      <c r="C4" s="38" t="s">
        <v>105</v>
      </c>
      <c r="D4" s="21"/>
      <c r="E4" s="23">
        <v>0.6</v>
      </c>
      <c r="F4" s="33">
        <v>0.2</v>
      </c>
      <c r="G4" s="22"/>
      <c r="H4" s="22"/>
      <c r="I4" s="21"/>
      <c r="J4" s="34"/>
      <c r="K4" s="23"/>
    </row>
    <row r="5" spans="1:11" ht="27">
      <c r="A5" s="133"/>
      <c r="B5" s="133"/>
      <c r="C5" s="38" t="s">
        <v>106</v>
      </c>
      <c r="D5" s="21" t="s">
        <v>31</v>
      </c>
      <c r="E5" s="23">
        <v>0.2</v>
      </c>
      <c r="F5" s="33">
        <v>0.2</v>
      </c>
      <c r="G5" s="22"/>
      <c r="H5" s="22"/>
      <c r="I5" s="21"/>
      <c r="J5" s="34"/>
      <c r="K5" s="23"/>
    </row>
    <row r="6" spans="1:11" ht="40.5">
      <c r="A6" s="133"/>
      <c r="B6" s="133"/>
      <c r="C6" s="38" t="s">
        <v>107</v>
      </c>
      <c r="D6" s="21"/>
      <c r="E6" s="23">
        <v>0.2</v>
      </c>
      <c r="F6" s="35">
        <v>0.2</v>
      </c>
      <c r="G6" s="22"/>
      <c r="H6" s="22"/>
      <c r="I6" s="21"/>
      <c r="J6" s="34"/>
      <c r="K6" s="23"/>
    </row>
    <row r="7" spans="1:11">
      <c r="A7" s="133"/>
      <c r="B7" s="133"/>
      <c r="C7" s="36" t="s">
        <v>108</v>
      </c>
      <c r="D7" s="21" t="s">
        <v>109</v>
      </c>
      <c r="E7" s="23">
        <v>0.2</v>
      </c>
      <c r="F7" s="35">
        <v>0.2</v>
      </c>
      <c r="G7" s="22"/>
      <c r="H7" s="22"/>
      <c r="I7" s="21"/>
      <c r="J7" s="34"/>
      <c r="K7" s="23"/>
    </row>
    <row r="8" spans="1:11" ht="30" customHeight="1">
      <c r="A8" s="133">
        <v>1.2</v>
      </c>
      <c r="B8" s="133" t="s">
        <v>9</v>
      </c>
      <c r="C8" s="38" t="s">
        <v>110</v>
      </c>
      <c r="D8" s="21"/>
      <c r="E8" s="23">
        <v>0.2</v>
      </c>
      <c r="F8" s="33">
        <v>0.2</v>
      </c>
      <c r="G8" s="22"/>
      <c r="H8" s="22"/>
      <c r="I8" s="21"/>
      <c r="J8" s="34"/>
      <c r="K8" s="23"/>
    </row>
    <row r="9" spans="1:11" ht="40.5">
      <c r="A9" s="133"/>
      <c r="B9" s="133"/>
      <c r="C9" s="38" t="s">
        <v>111</v>
      </c>
      <c r="D9" s="21" t="s">
        <v>32</v>
      </c>
      <c r="E9" s="23">
        <v>0.6</v>
      </c>
      <c r="F9" s="35">
        <v>0.4</v>
      </c>
      <c r="G9" s="22"/>
      <c r="H9" s="22"/>
      <c r="I9" s="21"/>
      <c r="J9" s="34"/>
      <c r="K9" s="23"/>
    </row>
    <row r="10" spans="1:11" ht="27">
      <c r="A10" s="137">
        <v>1.3</v>
      </c>
      <c r="B10" s="133" t="s">
        <v>113</v>
      </c>
      <c r="C10" s="38" t="s">
        <v>112</v>
      </c>
      <c r="D10" s="21"/>
      <c r="E10" s="23">
        <v>0.2</v>
      </c>
      <c r="F10" s="35">
        <v>0.2</v>
      </c>
      <c r="G10" s="22"/>
      <c r="H10" s="22"/>
      <c r="I10" s="21"/>
      <c r="J10" s="34"/>
      <c r="K10" s="23"/>
    </row>
    <row r="11" spans="1:11">
      <c r="A11" s="137"/>
      <c r="B11" s="137"/>
      <c r="C11" s="38" t="s">
        <v>114</v>
      </c>
      <c r="D11" s="21"/>
      <c r="E11" s="23">
        <v>0.1</v>
      </c>
      <c r="F11" s="35">
        <v>0.1</v>
      </c>
      <c r="G11" s="22"/>
      <c r="H11" s="22"/>
      <c r="I11" s="21"/>
      <c r="J11" s="34"/>
      <c r="K11" s="23"/>
    </row>
    <row r="12" spans="1:11" ht="40.5">
      <c r="A12" s="137"/>
      <c r="B12" s="137"/>
      <c r="C12" s="38" t="s">
        <v>115</v>
      </c>
      <c r="D12" s="21"/>
      <c r="E12" s="23">
        <v>0.5</v>
      </c>
      <c r="F12" s="35">
        <v>0.5</v>
      </c>
      <c r="G12" s="22"/>
      <c r="H12" s="22"/>
      <c r="I12" s="21"/>
      <c r="J12" s="34"/>
      <c r="K12" s="23"/>
    </row>
    <row r="13" spans="1:11" ht="27">
      <c r="A13" s="137"/>
      <c r="B13" s="137"/>
      <c r="C13" s="38" t="s">
        <v>116</v>
      </c>
      <c r="D13" s="21"/>
      <c r="E13" s="23">
        <v>0.2</v>
      </c>
      <c r="F13" s="35">
        <v>0.2</v>
      </c>
      <c r="G13" s="22"/>
      <c r="H13" s="22"/>
      <c r="I13" s="21"/>
      <c r="J13" s="34"/>
      <c r="K13" s="23"/>
    </row>
    <row r="14" spans="1:11">
      <c r="A14" s="133">
        <v>1.4</v>
      </c>
      <c r="B14" s="133" t="s">
        <v>10</v>
      </c>
      <c r="C14" s="36" t="s">
        <v>117</v>
      </c>
      <c r="D14" s="21"/>
      <c r="E14" s="23">
        <v>0.3</v>
      </c>
      <c r="F14" s="33"/>
      <c r="G14" s="22"/>
      <c r="H14" s="22"/>
      <c r="I14" s="21"/>
      <c r="J14" s="34"/>
      <c r="K14" s="23"/>
    </row>
    <row r="15" spans="1:11">
      <c r="A15" s="133"/>
      <c r="B15" s="133"/>
      <c r="C15" s="36" t="s">
        <v>118</v>
      </c>
      <c r="D15" s="21"/>
      <c r="E15" s="23">
        <v>0.3</v>
      </c>
      <c r="F15" s="33">
        <v>0.3</v>
      </c>
      <c r="G15" s="22"/>
      <c r="H15" s="22"/>
      <c r="I15" s="21"/>
      <c r="J15" s="34"/>
      <c r="K15" s="23"/>
    </row>
    <row r="16" spans="1:11" ht="27">
      <c r="A16" s="133"/>
      <c r="B16" s="133"/>
      <c r="C16" s="36" t="s">
        <v>119</v>
      </c>
      <c r="D16" s="21"/>
      <c r="E16" s="23">
        <v>0.4</v>
      </c>
      <c r="F16" s="35"/>
      <c r="G16" s="22"/>
      <c r="H16" s="22"/>
      <c r="I16" s="21"/>
      <c r="J16" s="34"/>
      <c r="K16" s="23"/>
    </row>
    <row r="17" spans="1:14" ht="27" customHeight="1">
      <c r="A17" s="133">
        <v>1.5</v>
      </c>
      <c r="B17" s="133" t="s">
        <v>120</v>
      </c>
      <c r="C17" s="36" t="s">
        <v>121</v>
      </c>
      <c r="D17" s="21"/>
      <c r="E17" s="23">
        <v>0.1</v>
      </c>
      <c r="F17" s="33"/>
      <c r="G17" s="22"/>
      <c r="H17" s="22"/>
      <c r="I17" s="21"/>
      <c r="J17" s="34"/>
      <c r="K17" s="23"/>
    </row>
    <row r="18" spans="1:14" ht="27">
      <c r="A18" s="133"/>
      <c r="B18" s="133"/>
      <c r="C18" s="36" t="s">
        <v>122</v>
      </c>
      <c r="D18" s="21"/>
      <c r="E18" s="23">
        <v>0.1</v>
      </c>
      <c r="F18" s="33"/>
      <c r="G18" s="22"/>
      <c r="H18" s="22"/>
      <c r="I18" s="21"/>
      <c r="J18" s="34"/>
      <c r="K18" s="23"/>
    </row>
    <row r="19" spans="1:14" ht="27">
      <c r="A19" s="133"/>
      <c r="B19" s="133"/>
      <c r="C19" s="38" t="s">
        <v>123</v>
      </c>
      <c r="D19" s="21" t="s">
        <v>33</v>
      </c>
      <c r="E19" s="23">
        <v>0.3</v>
      </c>
      <c r="F19" s="33">
        <v>0.3</v>
      </c>
      <c r="G19" s="22"/>
      <c r="H19" s="22"/>
      <c r="I19" s="21"/>
      <c r="J19" s="34"/>
      <c r="K19" s="23"/>
    </row>
    <row r="20" spans="1:14" ht="15" customHeight="1">
      <c r="A20" s="133"/>
      <c r="B20" s="133"/>
      <c r="C20" s="38" t="s">
        <v>271</v>
      </c>
      <c r="D20" s="21"/>
      <c r="E20" s="23">
        <v>0.1</v>
      </c>
      <c r="F20" s="35">
        <v>0.1</v>
      </c>
      <c r="G20" s="22"/>
      <c r="H20" s="22"/>
      <c r="I20" s="21"/>
      <c r="J20" s="34"/>
      <c r="K20" s="23"/>
    </row>
    <row r="21" spans="1:14" ht="27">
      <c r="A21" s="133"/>
      <c r="B21" s="133"/>
      <c r="C21" s="36" t="s">
        <v>124</v>
      </c>
      <c r="D21" s="21" t="s">
        <v>32</v>
      </c>
      <c r="E21" s="23">
        <v>0.3</v>
      </c>
      <c r="F21" s="35">
        <v>0.2</v>
      </c>
      <c r="G21" s="22"/>
      <c r="H21" s="22"/>
      <c r="I21" s="21"/>
      <c r="J21" s="34"/>
      <c r="K21" s="23"/>
    </row>
    <row r="22" spans="1:14" ht="27">
      <c r="A22" s="133"/>
      <c r="B22" s="133"/>
      <c r="C22" s="36" t="s">
        <v>125</v>
      </c>
      <c r="D22" s="21"/>
      <c r="E22" s="23">
        <v>0.1</v>
      </c>
      <c r="F22" s="35"/>
      <c r="G22" s="22"/>
      <c r="H22" s="22"/>
      <c r="I22" s="21"/>
      <c r="J22" s="34"/>
      <c r="K22" s="23"/>
    </row>
    <row r="23" spans="1:14" ht="27">
      <c r="A23" s="133">
        <v>1.6</v>
      </c>
      <c r="B23" s="133" t="s">
        <v>126</v>
      </c>
      <c r="C23" s="38" t="s">
        <v>127</v>
      </c>
      <c r="D23" s="21" t="s">
        <v>32</v>
      </c>
      <c r="E23" s="23">
        <v>1.5</v>
      </c>
      <c r="F23" s="33">
        <v>1.5</v>
      </c>
      <c r="G23" s="39"/>
      <c r="H23" s="22"/>
      <c r="I23" s="21"/>
      <c r="J23" s="34"/>
      <c r="K23" s="23"/>
    </row>
    <row r="24" spans="1:14" ht="27">
      <c r="A24" s="133"/>
      <c r="B24" s="133"/>
      <c r="C24" s="36" t="s">
        <v>128</v>
      </c>
      <c r="D24" s="21"/>
      <c r="E24" s="23">
        <v>0.5</v>
      </c>
      <c r="F24" s="33">
        <v>0.5</v>
      </c>
      <c r="G24" s="39"/>
      <c r="H24" s="22"/>
      <c r="I24" s="21"/>
      <c r="J24" s="34"/>
      <c r="K24" s="23"/>
    </row>
    <row r="25" spans="1:14" ht="27">
      <c r="A25" s="133"/>
      <c r="B25" s="133"/>
      <c r="C25" s="36" t="s">
        <v>129</v>
      </c>
      <c r="D25" s="21"/>
      <c r="E25" s="23">
        <v>0.5</v>
      </c>
      <c r="F25" s="33">
        <v>0.5</v>
      </c>
      <c r="G25" s="22"/>
      <c r="H25" s="22"/>
      <c r="I25" s="21"/>
      <c r="J25" s="34"/>
      <c r="K25" s="23"/>
    </row>
    <row r="26" spans="1:14" ht="27">
      <c r="A26" s="133"/>
      <c r="B26" s="133"/>
      <c r="C26" s="36" t="s">
        <v>130</v>
      </c>
      <c r="D26" s="21" t="s">
        <v>34</v>
      </c>
      <c r="E26" s="23">
        <v>0.5</v>
      </c>
      <c r="F26" s="33"/>
      <c r="G26" s="39"/>
      <c r="H26" s="22"/>
      <c r="I26" s="21"/>
      <c r="J26" s="34"/>
      <c r="K26" s="23"/>
    </row>
    <row r="27" spans="1:14" ht="54">
      <c r="A27" s="133">
        <v>1.7</v>
      </c>
      <c r="B27" s="133" t="s">
        <v>136</v>
      </c>
      <c r="C27" s="36" t="s">
        <v>303</v>
      </c>
      <c r="D27" s="21" t="s">
        <v>131</v>
      </c>
      <c r="E27" s="23">
        <v>1.2</v>
      </c>
      <c r="F27" s="35">
        <v>1.2</v>
      </c>
      <c r="G27" s="22"/>
      <c r="H27" s="22"/>
      <c r="I27" s="21"/>
      <c r="J27" s="34"/>
      <c r="K27" s="23"/>
      <c r="N27" s="10"/>
    </row>
    <row r="28" spans="1:14" ht="40.5">
      <c r="A28" s="133"/>
      <c r="B28" s="133"/>
      <c r="C28" s="36" t="s">
        <v>132</v>
      </c>
      <c r="D28" s="21"/>
      <c r="E28" s="23">
        <v>0.8</v>
      </c>
      <c r="F28" s="35">
        <v>0.8</v>
      </c>
      <c r="G28" s="22"/>
      <c r="H28" s="22"/>
      <c r="I28" s="21"/>
      <c r="J28" s="34"/>
      <c r="K28" s="23"/>
    </row>
    <row r="29" spans="1:14" ht="27">
      <c r="A29" s="133"/>
      <c r="B29" s="133"/>
      <c r="C29" s="36" t="s">
        <v>133</v>
      </c>
      <c r="D29" s="21"/>
      <c r="E29" s="23">
        <v>0.5</v>
      </c>
      <c r="F29" s="35"/>
      <c r="G29" s="22"/>
      <c r="H29" s="22"/>
      <c r="I29" s="21"/>
      <c r="J29" s="34"/>
      <c r="K29" s="23"/>
    </row>
    <row r="30" spans="1:14" ht="40.5">
      <c r="A30" s="133"/>
      <c r="B30" s="133"/>
      <c r="C30" s="36" t="s">
        <v>134</v>
      </c>
      <c r="D30" s="21" t="s">
        <v>31</v>
      </c>
      <c r="E30" s="23">
        <v>1</v>
      </c>
      <c r="F30" s="35">
        <v>1</v>
      </c>
      <c r="G30" s="22"/>
      <c r="H30" s="22"/>
      <c r="I30" s="21"/>
      <c r="J30" s="34"/>
      <c r="K30" s="23"/>
    </row>
    <row r="31" spans="1:14" ht="27">
      <c r="A31" s="133"/>
      <c r="B31" s="133"/>
      <c r="C31" s="36" t="s">
        <v>135</v>
      </c>
      <c r="D31" s="21"/>
      <c r="E31" s="23">
        <v>0.5</v>
      </c>
      <c r="F31" s="35">
        <v>0.5</v>
      </c>
      <c r="G31" s="22"/>
      <c r="H31" s="22"/>
      <c r="I31" s="21"/>
      <c r="J31" s="34"/>
      <c r="K31" s="23"/>
    </row>
    <row r="32" spans="1:14">
      <c r="A32" s="45" t="s">
        <v>11</v>
      </c>
      <c r="B32" s="45"/>
      <c r="C32" s="40"/>
      <c r="D32" s="40"/>
      <c r="E32" s="41">
        <f>SUM(E4:E31)</f>
        <v>11.999999999999998</v>
      </c>
      <c r="F32" s="42">
        <f>SUM(F4:F31)</f>
        <v>9.3000000000000007</v>
      </c>
      <c r="G32" s="43"/>
      <c r="H32" s="43"/>
      <c r="I32" s="44"/>
      <c r="J32" s="61">
        <f>K32-F32</f>
        <v>0.69999999999999929</v>
      </c>
      <c r="K32" s="46">
        <v>10</v>
      </c>
    </row>
    <row r="33" spans="1:11" ht="14.25">
      <c r="A33" s="20" t="s">
        <v>12</v>
      </c>
      <c r="B33" s="21"/>
      <c r="C33" s="21"/>
      <c r="D33" s="21"/>
      <c r="E33" s="18" t="s">
        <v>2</v>
      </c>
      <c r="F33" s="19"/>
      <c r="G33" s="18"/>
      <c r="H33" s="22"/>
      <c r="I33" s="21"/>
      <c r="J33" s="18"/>
      <c r="K33" s="23"/>
    </row>
    <row r="34" spans="1:11" ht="20.25">
      <c r="A34" s="47" t="s">
        <v>6</v>
      </c>
      <c r="B34" s="48" t="s">
        <v>7</v>
      </c>
      <c r="C34" s="49" t="s">
        <v>1</v>
      </c>
      <c r="D34" s="49"/>
      <c r="E34" s="23"/>
      <c r="F34" s="35"/>
      <c r="G34" s="22"/>
      <c r="H34" s="22"/>
      <c r="I34" s="21"/>
      <c r="J34" s="37"/>
      <c r="K34" s="23"/>
    </row>
    <row r="35" spans="1:11" ht="27">
      <c r="A35" s="133">
        <v>2.1</v>
      </c>
      <c r="B35" s="133" t="s">
        <v>140</v>
      </c>
      <c r="C35" s="72" t="s">
        <v>138</v>
      </c>
      <c r="D35" s="21"/>
      <c r="E35" s="69">
        <v>0.2</v>
      </c>
      <c r="F35" s="35">
        <v>0.2</v>
      </c>
      <c r="G35" s="22"/>
      <c r="H35" s="21"/>
      <c r="I35" s="21"/>
      <c r="J35" s="35"/>
      <c r="K35" s="54">
        <f>J35+F35</f>
        <v>0.2</v>
      </c>
    </row>
    <row r="36" spans="1:11" ht="27">
      <c r="A36" s="133"/>
      <c r="B36" s="133"/>
      <c r="C36" s="38" t="s">
        <v>330</v>
      </c>
      <c r="D36" s="21"/>
      <c r="E36" s="23">
        <v>0.4</v>
      </c>
      <c r="F36" s="35">
        <v>0.2</v>
      </c>
      <c r="G36" s="22" t="s">
        <v>39</v>
      </c>
      <c r="H36" s="21" t="s">
        <v>37</v>
      </c>
      <c r="I36" s="22"/>
      <c r="J36" s="35">
        <v>0.2</v>
      </c>
      <c r="K36" s="54">
        <f t="shared" ref="K36:K99" si="0">J36+F36</f>
        <v>0.4</v>
      </c>
    </row>
    <row r="37" spans="1:11" ht="27.95" customHeight="1">
      <c r="A37" s="133"/>
      <c r="B37" s="133"/>
      <c r="C37" s="130" t="s">
        <v>139</v>
      </c>
      <c r="D37" s="21"/>
      <c r="E37" s="146">
        <v>0.4</v>
      </c>
      <c r="F37" s="35">
        <v>0.2</v>
      </c>
      <c r="G37" s="79" t="s">
        <v>40</v>
      </c>
      <c r="H37" s="76" t="s">
        <v>41</v>
      </c>
      <c r="I37" s="76"/>
      <c r="J37" s="54">
        <v>0.05</v>
      </c>
      <c r="K37" s="54">
        <f t="shared" si="0"/>
        <v>0.25</v>
      </c>
    </row>
    <row r="38" spans="1:11">
      <c r="A38" s="133"/>
      <c r="B38" s="133"/>
      <c r="C38" s="131"/>
      <c r="D38" s="21"/>
      <c r="E38" s="156"/>
      <c r="F38" s="35"/>
      <c r="G38" s="79" t="s">
        <v>42</v>
      </c>
      <c r="H38" s="76" t="s">
        <v>41</v>
      </c>
      <c r="I38" s="76"/>
      <c r="J38" s="54">
        <v>0.05</v>
      </c>
      <c r="K38" s="54">
        <f t="shared" si="0"/>
        <v>0.05</v>
      </c>
    </row>
    <row r="39" spans="1:11">
      <c r="A39" s="133"/>
      <c r="B39" s="133"/>
      <c r="C39" s="132"/>
      <c r="D39" s="21"/>
      <c r="E39" s="147"/>
      <c r="F39" s="35"/>
      <c r="G39" s="80" t="s">
        <v>309</v>
      </c>
      <c r="H39" s="76" t="s">
        <v>37</v>
      </c>
      <c r="I39" s="76" t="s">
        <v>308</v>
      </c>
      <c r="J39" s="54">
        <v>0.1</v>
      </c>
      <c r="K39" s="54">
        <f t="shared" si="0"/>
        <v>0.1</v>
      </c>
    </row>
    <row r="40" spans="1:11" s="92" customFormat="1" ht="27">
      <c r="A40" s="133"/>
      <c r="B40" s="133"/>
      <c r="C40" s="98" t="s">
        <v>141</v>
      </c>
      <c r="D40" s="90" t="s">
        <v>31</v>
      </c>
      <c r="E40" s="87">
        <v>0.5</v>
      </c>
      <c r="F40" s="99"/>
      <c r="G40" s="100" t="s">
        <v>309</v>
      </c>
      <c r="H40" s="101" t="s">
        <v>59</v>
      </c>
      <c r="I40" s="101" t="s">
        <v>320</v>
      </c>
      <c r="J40" s="88">
        <v>0.5</v>
      </c>
      <c r="K40" s="54">
        <f t="shared" si="0"/>
        <v>0.5</v>
      </c>
    </row>
    <row r="41" spans="1:11">
      <c r="A41" s="133"/>
      <c r="B41" s="133"/>
      <c r="C41" s="149" t="s">
        <v>286</v>
      </c>
      <c r="D41" s="21"/>
      <c r="E41" s="137">
        <v>0.5</v>
      </c>
      <c r="F41" s="153">
        <v>0.15</v>
      </c>
      <c r="G41" s="22" t="s">
        <v>83</v>
      </c>
      <c r="H41" s="21" t="s">
        <v>287</v>
      </c>
      <c r="I41" s="21"/>
      <c r="J41" s="64">
        <v>0.15</v>
      </c>
      <c r="K41" s="54">
        <f t="shared" si="0"/>
        <v>0.3</v>
      </c>
    </row>
    <row r="42" spans="1:11">
      <c r="A42" s="133"/>
      <c r="B42" s="133"/>
      <c r="C42" s="149"/>
      <c r="D42" s="21"/>
      <c r="E42" s="137"/>
      <c r="F42" s="153"/>
      <c r="G42" s="22" t="s">
        <v>42</v>
      </c>
      <c r="H42" s="21" t="s">
        <v>287</v>
      </c>
      <c r="I42" s="21"/>
      <c r="J42" s="64">
        <v>0.15</v>
      </c>
      <c r="K42" s="54">
        <f t="shared" si="0"/>
        <v>0.15</v>
      </c>
    </row>
    <row r="43" spans="1:11" ht="27">
      <c r="A43" s="133"/>
      <c r="B43" s="133"/>
      <c r="C43" s="36" t="s">
        <v>142</v>
      </c>
      <c r="D43" s="21" t="s">
        <v>33</v>
      </c>
      <c r="E43" s="23">
        <v>0.5</v>
      </c>
      <c r="F43" s="35">
        <v>0.5</v>
      </c>
      <c r="G43" s="22"/>
      <c r="H43" s="21"/>
      <c r="I43" s="21"/>
      <c r="J43" s="35"/>
      <c r="K43" s="54">
        <f t="shared" si="0"/>
        <v>0.5</v>
      </c>
    </row>
    <row r="44" spans="1:11" ht="27">
      <c r="A44" s="133"/>
      <c r="B44" s="133"/>
      <c r="C44" s="38" t="s">
        <v>143</v>
      </c>
      <c r="D44" s="21" t="s">
        <v>32</v>
      </c>
      <c r="E44" s="23">
        <v>0.5</v>
      </c>
      <c r="F44" s="35"/>
      <c r="G44" s="22"/>
      <c r="H44" s="21"/>
      <c r="I44" s="21"/>
      <c r="J44" s="35"/>
      <c r="K44" s="54">
        <f t="shared" si="0"/>
        <v>0</v>
      </c>
    </row>
    <row r="45" spans="1:11" ht="27">
      <c r="A45" s="133"/>
      <c r="B45" s="133"/>
      <c r="C45" s="36" t="s">
        <v>144</v>
      </c>
      <c r="D45" s="21" t="s">
        <v>145</v>
      </c>
      <c r="E45" s="23">
        <v>0.5</v>
      </c>
      <c r="F45" s="35"/>
      <c r="G45" s="22" t="s">
        <v>39</v>
      </c>
      <c r="H45" s="21" t="s">
        <v>37</v>
      </c>
      <c r="I45" s="21"/>
      <c r="J45" s="35">
        <v>0.1</v>
      </c>
      <c r="K45" s="54">
        <f t="shared" si="0"/>
        <v>0.1</v>
      </c>
    </row>
    <row r="46" spans="1:11" ht="27">
      <c r="A46" s="133"/>
      <c r="B46" s="133"/>
      <c r="C46" s="38" t="s">
        <v>146</v>
      </c>
      <c r="D46" s="21"/>
      <c r="E46" s="23"/>
      <c r="F46" s="35"/>
      <c r="G46" s="39"/>
      <c r="H46" s="21"/>
      <c r="I46" s="21"/>
      <c r="J46" s="35"/>
      <c r="K46" s="54">
        <f t="shared" si="0"/>
        <v>0</v>
      </c>
    </row>
    <row r="47" spans="1:11" s="110" customFormat="1" ht="40.5">
      <c r="A47" s="152">
        <v>2.2000000000000002</v>
      </c>
      <c r="B47" s="145" t="s">
        <v>13</v>
      </c>
      <c r="C47" s="111" t="s">
        <v>147</v>
      </c>
      <c r="D47" s="112"/>
      <c r="E47" s="113">
        <v>0.5</v>
      </c>
      <c r="F47" s="114"/>
      <c r="G47" s="104" t="s">
        <v>293</v>
      </c>
      <c r="H47" s="108" t="s">
        <v>41</v>
      </c>
      <c r="I47" s="115"/>
      <c r="J47" s="116">
        <v>0.5</v>
      </c>
      <c r="K47" s="54">
        <f t="shared" si="0"/>
        <v>0.5</v>
      </c>
    </row>
    <row r="48" spans="1:11" s="110" customFormat="1" ht="27">
      <c r="A48" s="152"/>
      <c r="B48" s="145"/>
      <c r="C48" s="111" t="s">
        <v>149</v>
      </c>
      <c r="D48" s="108"/>
      <c r="E48" s="113">
        <v>0.5</v>
      </c>
      <c r="F48" s="114"/>
      <c r="G48" s="108" t="s">
        <v>84</v>
      </c>
      <c r="H48" s="108" t="s">
        <v>41</v>
      </c>
      <c r="I48" s="115"/>
      <c r="J48" s="116">
        <v>0.5</v>
      </c>
      <c r="K48" s="54">
        <f t="shared" si="0"/>
        <v>0.5</v>
      </c>
    </row>
    <row r="49" spans="1:11" s="110" customFormat="1" ht="27">
      <c r="A49" s="152"/>
      <c r="B49" s="145"/>
      <c r="C49" s="111" t="s">
        <v>148</v>
      </c>
      <c r="D49" s="108"/>
      <c r="E49" s="113">
        <v>1</v>
      </c>
      <c r="F49" s="117"/>
      <c r="G49" s="108" t="s">
        <v>43</v>
      </c>
      <c r="H49" s="108" t="s">
        <v>41</v>
      </c>
      <c r="I49" s="115"/>
      <c r="J49" s="116">
        <v>0.5</v>
      </c>
      <c r="K49" s="54">
        <f t="shared" si="0"/>
        <v>0.5</v>
      </c>
    </row>
    <row r="50" spans="1:11" ht="27">
      <c r="A50" s="150">
        <v>2.2999999999999998</v>
      </c>
      <c r="B50" s="150" t="s">
        <v>14</v>
      </c>
      <c r="C50" s="55" t="s">
        <v>150</v>
      </c>
      <c r="D50" s="21"/>
      <c r="E50" s="51">
        <v>0.4</v>
      </c>
      <c r="F50" s="35">
        <v>0.2</v>
      </c>
      <c r="G50" s="79" t="s">
        <v>310</v>
      </c>
      <c r="H50" s="76" t="s">
        <v>41</v>
      </c>
      <c r="I50" s="53"/>
      <c r="J50" s="51">
        <v>0.2</v>
      </c>
      <c r="K50" s="54">
        <f t="shared" si="0"/>
        <v>0.4</v>
      </c>
    </row>
    <row r="51" spans="1:11" ht="27">
      <c r="A51" s="150"/>
      <c r="B51" s="150"/>
      <c r="C51" s="55" t="s">
        <v>151</v>
      </c>
      <c r="D51" s="21"/>
      <c r="E51" s="51">
        <v>0.4</v>
      </c>
      <c r="F51" s="35"/>
      <c r="G51" s="79" t="s">
        <v>311</v>
      </c>
      <c r="H51" s="76" t="s">
        <v>41</v>
      </c>
      <c r="I51" s="81"/>
      <c r="J51" s="82">
        <v>0.4</v>
      </c>
      <c r="K51" s="54">
        <f t="shared" si="0"/>
        <v>0.4</v>
      </c>
    </row>
    <row r="52" spans="1:11" ht="40.5">
      <c r="A52" s="150"/>
      <c r="B52" s="150"/>
      <c r="C52" s="55" t="s">
        <v>152</v>
      </c>
      <c r="D52" s="21"/>
      <c r="E52" s="51">
        <v>0.4</v>
      </c>
      <c r="F52" s="35"/>
      <c r="G52" s="79" t="s">
        <v>310</v>
      </c>
      <c r="H52" s="76" t="s">
        <v>41</v>
      </c>
      <c r="I52" s="81"/>
      <c r="J52" s="82">
        <v>0.4</v>
      </c>
      <c r="K52" s="54">
        <f t="shared" si="0"/>
        <v>0.4</v>
      </c>
    </row>
    <row r="53" spans="1:11" ht="27">
      <c r="A53" s="150"/>
      <c r="B53" s="150"/>
      <c r="C53" s="55" t="s">
        <v>153</v>
      </c>
      <c r="D53" s="21"/>
      <c r="E53" s="51">
        <v>0.4</v>
      </c>
      <c r="F53" s="35"/>
      <c r="G53" s="79" t="s">
        <v>310</v>
      </c>
      <c r="H53" s="76" t="s">
        <v>41</v>
      </c>
      <c r="I53" s="81"/>
      <c r="J53" s="82">
        <v>0.4</v>
      </c>
      <c r="K53" s="54">
        <f t="shared" si="0"/>
        <v>0.4</v>
      </c>
    </row>
    <row r="54" spans="1:11" ht="27">
      <c r="A54" s="150"/>
      <c r="B54" s="151"/>
      <c r="C54" s="55" t="s">
        <v>154</v>
      </c>
      <c r="D54" s="21"/>
      <c r="E54" s="51">
        <v>0.4</v>
      </c>
      <c r="F54" s="35"/>
      <c r="G54" s="79" t="s">
        <v>310</v>
      </c>
      <c r="H54" s="76" t="s">
        <v>41</v>
      </c>
      <c r="I54" s="81"/>
      <c r="J54" s="82">
        <v>0.4</v>
      </c>
      <c r="K54" s="54">
        <f t="shared" si="0"/>
        <v>0.4</v>
      </c>
    </row>
    <row r="55" spans="1:11" ht="27">
      <c r="A55" s="133">
        <v>2.4</v>
      </c>
      <c r="B55" s="154" t="s">
        <v>162</v>
      </c>
      <c r="C55" s="55" t="s">
        <v>155</v>
      </c>
      <c r="D55" s="21"/>
      <c r="E55" s="23">
        <v>0.4</v>
      </c>
      <c r="F55" s="35"/>
      <c r="G55" s="22" t="s">
        <v>39</v>
      </c>
      <c r="H55" s="21" t="s">
        <v>37</v>
      </c>
      <c r="I55" s="22"/>
      <c r="J55" s="54">
        <v>0.4</v>
      </c>
      <c r="K55" s="54">
        <f t="shared" si="0"/>
        <v>0.4</v>
      </c>
    </row>
    <row r="56" spans="1:11">
      <c r="A56" s="133"/>
      <c r="B56" s="133"/>
      <c r="C56" s="157" t="s">
        <v>156</v>
      </c>
      <c r="D56" s="21"/>
      <c r="E56" s="23">
        <v>0.2</v>
      </c>
      <c r="F56" s="35"/>
      <c r="G56" s="22" t="s">
        <v>39</v>
      </c>
      <c r="H56" s="21" t="s">
        <v>37</v>
      </c>
      <c r="I56" s="22"/>
      <c r="J56" s="54">
        <v>0.1</v>
      </c>
      <c r="K56" s="54">
        <f t="shared" si="0"/>
        <v>0.1</v>
      </c>
    </row>
    <row r="57" spans="1:11" s="110" customFormat="1">
      <c r="A57" s="133"/>
      <c r="B57" s="133"/>
      <c r="C57" s="158"/>
      <c r="D57" s="108"/>
      <c r="E57" s="105"/>
      <c r="F57" s="117"/>
      <c r="G57" s="107" t="s">
        <v>51</v>
      </c>
      <c r="H57" s="108" t="s">
        <v>331</v>
      </c>
      <c r="I57" s="107"/>
      <c r="J57" s="116">
        <v>0.1</v>
      </c>
      <c r="K57" s="54">
        <f t="shared" si="0"/>
        <v>0.1</v>
      </c>
    </row>
    <row r="58" spans="1:11" ht="27">
      <c r="A58" s="133"/>
      <c r="B58" s="133"/>
      <c r="C58" s="55" t="s">
        <v>157</v>
      </c>
      <c r="D58" s="21"/>
      <c r="E58" s="23">
        <v>0.4</v>
      </c>
      <c r="F58" s="35">
        <v>0.1</v>
      </c>
      <c r="G58" s="22" t="s">
        <v>39</v>
      </c>
      <c r="H58" s="21" t="s">
        <v>96</v>
      </c>
      <c r="I58" s="21"/>
      <c r="J58" s="54">
        <v>0.3</v>
      </c>
      <c r="K58" s="54">
        <f t="shared" si="0"/>
        <v>0.4</v>
      </c>
    </row>
    <row r="59" spans="1:11" s="110" customFormat="1">
      <c r="A59" s="133"/>
      <c r="B59" s="133"/>
      <c r="C59" s="111" t="s">
        <v>158</v>
      </c>
      <c r="D59" s="108"/>
      <c r="E59" s="105">
        <v>0.1</v>
      </c>
      <c r="F59" s="117"/>
      <c r="G59" s="107"/>
      <c r="H59" s="108"/>
      <c r="I59" s="108"/>
      <c r="J59" s="117"/>
      <c r="K59" s="54">
        <f t="shared" si="0"/>
        <v>0</v>
      </c>
    </row>
    <row r="60" spans="1:11">
      <c r="A60" s="133"/>
      <c r="B60" s="133"/>
      <c r="C60" s="151" t="s">
        <v>160</v>
      </c>
      <c r="D60" s="21"/>
      <c r="E60" s="137">
        <v>0.3</v>
      </c>
      <c r="F60" s="142"/>
      <c r="G60" s="22" t="s">
        <v>39</v>
      </c>
      <c r="H60" s="21" t="s">
        <v>37</v>
      </c>
      <c r="I60" s="22" t="s">
        <v>44</v>
      </c>
      <c r="J60" s="54">
        <v>0.15</v>
      </c>
      <c r="K60" s="54">
        <f t="shared" si="0"/>
        <v>0.15</v>
      </c>
    </row>
    <row r="61" spans="1:11">
      <c r="A61" s="133"/>
      <c r="B61" s="133"/>
      <c r="C61" s="151"/>
      <c r="D61" s="21"/>
      <c r="E61" s="137"/>
      <c r="F61" s="142"/>
      <c r="G61" s="22" t="s">
        <v>45</v>
      </c>
      <c r="H61" s="21" t="s">
        <v>41</v>
      </c>
      <c r="I61" s="22"/>
      <c r="J61" s="54">
        <v>0.15</v>
      </c>
      <c r="K61" s="54">
        <f t="shared" si="0"/>
        <v>0.15</v>
      </c>
    </row>
    <row r="62" spans="1:11" ht="27">
      <c r="A62" s="133"/>
      <c r="B62" s="133"/>
      <c r="C62" s="55" t="s">
        <v>159</v>
      </c>
      <c r="D62" s="23"/>
      <c r="E62" s="23">
        <v>0.3</v>
      </c>
      <c r="F62" s="35"/>
      <c r="G62" s="79" t="s">
        <v>310</v>
      </c>
      <c r="H62" s="76" t="s">
        <v>41</v>
      </c>
      <c r="I62" s="83"/>
      <c r="J62" s="84">
        <v>0.3</v>
      </c>
      <c r="K62" s="54">
        <f t="shared" si="0"/>
        <v>0.3</v>
      </c>
    </row>
    <row r="63" spans="1:11" s="92" customFormat="1" ht="40.5">
      <c r="A63" s="133"/>
      <c r="B63" s="133"/>
      <c r="C63" s="85" t="s">
        <v>161</v>
      </c>
      <c r="D63" s="86"/>
      <c r="E63" s="87">
        <v>0.5</v>
      </c>
      <c r="F63" s="88"/>
      <c r="G63" s="89" t="s">
        <v>288</v>
      </c>
      <c r="H63" s="86" t="s">
        <v>312</v>
      </c>
      <c r="I63" s="90"/>
      <c r="J63" s="91">
        <v>0.5</v>
      </c>
      <c r="K63" s="54">
        <f t="shared" si="0"/>
        <v>0.5</v>
      </c>
    </row>
    <row r="64" spans="1:11" ht="42" customHeight="1">
      <c r="A64" s="138">
        <v>2.5</v>
      </c>
      <c r="B64" s="138" t="s">
        <v>167</v>
      </c>
      <c r="C64" s="70" t="s">
        <v>163</v>
      </c>
      <c r="D64" s="21"/>
      <c r="E64" s="71">
        <v>0.5</v>
      </c>
      <c r="F64" s="52">
        <v>0.5</v>
      </c>
      <c r="G64" s="53"/>
      <c r="H64" s="21"/>
      <c r="I64" s="50"/>
      <c r="J64" s="54"/>
      <c r="K64" s="54">
        <f t="shared" si="0"/>
        <v>0.5</v>
      </c>
    </row>
    <row r="65" spans="1:11" ht="42" customHeight="1">
      <c r="A65" s="139"/>
      <c r="B65" s="139"/>
      <c r="C65" s="157" t="s">
        <v>304</v>
      </c>
      <c r="D65" s="21"/>
      <c r="E65" s="23">
        <v>0.8</v>
      </c>
      <c r="F65" s="159">
        <v>0.4</v>
      </c>
      <c r="G65" s="22" t="s">
        <v>39</v>
      </c>
      <c r="H65" s="21" t="s">
        <v>37</v>
      </c>
      <c r="I65" s="21"/>
      <c r="J65" s="51">
        <v>0.2</v>
      </c>
      <c r="K65" s="54">
        <f t="shared" si="0"/>
        <v>0.60000000000000009</v>
      </c>
    </row>
    <row r="66" spans="1:11" s="110" customFormat="1">
      <c r="A66" s="139"/>
      <c r="B66" s="139"/>
      <c r="C66" s="158"/>
      <c r="D66" s="108"/>
      <c r="E66" s="105"/>
      <c r="F66" s="160"/>
      <c r="G66" s="107" t="s">
        <v>332</v>
      </c>
      <c r="H66" s="108" t="s">
        <v>333</v>
      </c>
      <c r="I66" s="108"/>
      <c r="J66" s="113">
        <v>0.2</v>
      </c>
      <c r="K66" s="54">
        <f t="shared" si="0"/>
        <v>0.2</v>
      </c>
    </row>
    <row r="67" spans="1:11" s="110" customFormat="1" ht="27">
      <c r="A67" s="139"/>
      <c r="B67" s="139"/>
      <c r="C67" s="104" t="s">
        <v>164</v>
      </c>
      <c r="D67" s="118"/>
      <c r="E67" s="113">
        <v>0.2</v>
      </c>
      <c r="F67" s="114">
        <v>0.1</v>
      </c>
      <c r="G67" s="107"/>
      <c r="H67" s="118"/>
      <c r="I67" s="108"/>
      <c r="J67" s="119"/>
      <c r="K67" s="54">
        <f t="shared" si="0"/>
        <v>0.1</v>
      </c>
    </row>
    <row r="68" spans="1:11" ht="27">
      <c r="A68" s="139"/>
      <c r="B68" s="139"/>
      <c r="C68" s="36" t="s">
        <v>165</v>
      </c>
      <c r="D68" s="21" t="s">
        <v>32</v>
      </c>
      <c r="E68" s="23">
        <v>1</v>
      </c>
      <c r="F68" s="52">
        <v>0.5</v>
      </c>
      <c r="G68" s="22" t="s">
        <v>39</v>
      </c>
      <c r="H68" s="21" t="s">
        <v>37</v>
      </c>
      <c r="I68" s="21"/>
      <c r="J68" s="54">
        <v>0.5</v>
      </c>
      <c r="K68" s="54">
        <f t="shared" si="0"/>
        <v>1</v>
      </c>
    </row>
    <row r="69" spans="1:11" ht="14.1" customHeight="1">
      <c r="A69" s="139"/>
      <c r="B69" s="139"/>
      <c r="C69" s="128" t="s">
        <v>166</v>
      </c>
      <c r="D69" s="146" t="s">
        <v>32</v>
      </c>
      <c r="E69" s="146">
        <v>1</v>
      </c>
      <c r="F69" s="164">
        <v>0.5</v>
      </c>
      <c r="G69" s="22" t="s">
        <v>39</v>
      </c>
      <c r="H69" s="21" t="s">
        <v>37</v>
      </c>
      <c r="I69" s="21"/>
      <c r="J69" s="54">
        <v>0.1</v>
      </c>
      <c r="K69" s="54">
        <f t="shared" si="0"/>
        <v>0.6</v>
      </c>
    </row>
    <row r="70" spans="1:11" ht="54">
      <c r="A70" s="139"/>
      <c r="B70" s="139"/>
      <c r="C70" s="155"/>
      <c r="D70" s="156"/>
      <c r="E70" s="156"/>
      <c r="F70" s="164"/>
      <c r="G70" s="22" t="s">
        <v>47</v>
      </c>
      <c r="H70" s="21" t="s">
        <v>37</v>
      </c>
      <c r="I70" s="22" t="s">
        <v>48</v>
      </c>
      <c r="J70" s="51">
        <v>0.4</v>
      </c>
      <c r="K70" s="54">
        <f t="shared" si="0"/>
        <v>0.4</v>
      </c>
    </row>
    <row r="71" spans="1:11" ht="27">
      <c r="A71" s="133">
        <v>2.6</v>
      </c>
      <c r="B71" s="133" t="s">
        <v>168</v>
      </c>
      <c r="C71" s="38" t="s">
        <v>169</v>
      </c>
      <c r="D71" s="21"/>
      <c r="E71" s="23">
        <v>0.2</v>
      </c>
      <c r="F71" s="35"/>
      <c r="G71" s="22" t="s">
        <v>100</v>
      </c>
      <c r="H71" s="21" t="s">
        <v>59</v>
      </c>
      <c r="I71" s="21"/>
      <c r="J71" s="23">
        <v>0.2</v>
      </c>
      <c r="K71" s="54">
        <f t="shared" si="0"/>
        <v>0.2</v>
      </c>
    </row>
    <row r="72" spans="1:11" ht="31.15" customHeight="1">
      <c r="A72" s="133"/>
      <c r="B72" s="133"/>
      <c r="C72" s="55" t="s">
        <v>170</v>
      </c>
      <c r="D72" s="23"/>
      <c r="E72" s="23">
        <v>0.1</v>
      </c>
      <c r="F72" s="35">
        <v>0.1</v>
      </c>
      <c r="G72" s="22"/>
      <c r="H72" s="21"/>
      <c r="I72" s="22"/>
      <c r="J72" s="23"/>
      <c r="K72" s="54">
        <f t="shared" si="0"/>
        <v>0.1</v>
      </c>
    </row>
    <row r="73" spans="1:11" ht="40.5">
      <c r="A73" s="133"/>
      <c r="B73" s="133"/>
      <c r="C73" s="38" t="s">
        <v>171</v>
      </c>
      <c r="D73" s="21"/>
      <c r="E73" s="23">
        <v>0.4</v>
      </c>
      <c r="F73" s="52">
        <v>0.2</v>
      </c>
      <c r="G73" s="22" t="s">
        <v>100</v>
      </c>
      <c r="H73" s="21" t="s">
        <v>59</v>
      </c>
      <c r="I73" s="21"/>
      <c r="J73" s="23">
        <v>0.2</v>
      </c>
      <c r="K73" s="54">
        <f t="shared" si="0"/>
        <v>0.4</v>
      </c>
    </row>
    <row r="74" spans="1:11" ht="27">
      <c r="A74" s="133"/>
      <c r="B74" s="133"/>
      <c r="C74" s="38" t="s">
        <v>172</v>
      </c>
      <c r="D74" s="21"/>
      <c r="E74" s="23">
        <v>0.1</v>
      </c>
      <c r="F74" s="35">
        <v>0.1</v>
      </c>
      <c r="G74" s="22"/>
      <c r="H74" s="21"/>
      <c r="I74" s="22"/>
      <c r="J74" s="23"/>
      <c r="K74" s="54">
        <f t="shared" si="0"/>
        <v>0.1</v>
      </c>
    </row>
    <row r="75" spans="1:11" ht="40.5">
      <c r="A75" s="133"/>
      <c r="B75" s="133"/>
      <c r="C75" s="38" t="s">
        <v>173</v>
      </c>
      <c r="D75" s="23"/>
      <c r="E75" s="23">
        <v>0.2</v>
      </c>
      <c r="F75" s="35">
        <v>0.1</v>
      </c>
      <c r="G75" s="22" t="s">
        <v>100</v>
      </c>
      <c r="H75" s="21" t="s">
        <v>59</v>
      </c>
      <c r="I75" s="22"/>
      <c r="J75" s="23">
        <v>0.1</v>
      </c>
      <c r="K75" s="54">
        <f t="shared" si="0"/>
        <v>0.2</v>
      </c>
    </row>
    <row r="76" spans="1:11" ht="30" customHeight="1">
      <c r="A76" s="133">
        <v>2.7</v>
      </c>
      <c r="B76" s="133" t="s">
        <v>15</v>
      </c>
      <c r="C76" s="55" t="s">
        <v>174</v>
      </c>
      <c r="D76" s="21"/>
      <c r="E76" s="51">
        <v>0.3</v>
      </c>
      <c r="F76" s="35"/>
      <c r="G76" s="53" t="s">
        <v>49</v>
      </c>
      <c r="H76" s="21" t="s">
        <v>46</v>
      </c>
      <c r="I76" s="22" t="s">
        <v>50</v>
      </c>
      <c r="J76" s="54">
        <v>0.3</v>
      </c>
      <c r="K76" s="54">
        <f t="shared" si="0"/>
        <v>0.3</v>
      </c>
    </row>
    <row r="77" spans="1:11" ht="15" customHeight="1">
      <c r="A77" s="133"/>
      <c r="B77" s="133"/>
      <c r="C77" s="55" t="s">
        <v>176</v>
      </c>
      <c r="D77" s="21"/>
      <c r="E77" s="51">
        <v>0.2</v>
      </c>
      <c r="F77" s="35"/>
      <c r="G77" s="53"/>
      <c r="H77" s="50"/>
      <c r="I77" s="53"/>
      <c r="J77" s="54"/>
      <c r="K77" s="54">
        <f t="shared" si="0"/>
        <v>0</v>
      </c>
    </row>
    <row r="78" spans="1:11" ht="27">
      <c r="A78" s="133"/>
      <c r="B78" s="133"/>
      <c r="C78" s="55" t="s">
        <v>175</v>
      </c>
      <c r="D78" s="50"/>
      <c r="E78" s="51">
        <v>0.5</v>
      </c>
      <c r="F78" s="35"/>
      <c r="G78" s="79" t="s">
        <v>310</v>
      </c>
      <c r="H78" s="76" t="s">
        <v>41</v>
      </c>
      <c r="I78" s="81"/>
      <c r="J78" s="84">
        <v>0.5</v>
      </c>
      <c r="K78" s="54">
        <f t="shared" si="0"/>
        <v>0.5</v>
      </c>
    </row>
    <row r="79" spans="1:11" ht="30" customHeight="1">
      <c r="A79" s="133"/>
      <c r="B79" s="133"/>
      <c r="C79" s="55" t="s">
        <v>177</v>
      </c>
      <c r="D79" s="21"/>
      <c r="E79" s="51">
        <v>0.5</v>
      </c>
      <c r="F79" s="52"/>
      <c r="G79" s="53" t="s">
        <v>49</v>
      </c>
      <c r="H79" s="21" t="s">
        <v>46</v>
      </c>
      <c r="I79" s="22" t="s">
        <v>50</v>
      </c>
      <c r="J79" s="54">
        <v>0.3</v>
      </c>
      <c r="K79" s="54">
        <f t="shared" si="0"/>
        <v>0.3</v>
      </c>
    </row>
    <row r="80" spans="1:11" ht="27">
      <c r="A80" s="133"/>
      <c r="B80" s="133"/>
      <c r="C80" s="55" t="s">
        <v>178</v>
      </c>
      <c r="D80" s="21"/>
      <c r="E80" s="51">
        <v>0.5</v>
      </c>
      <c r="F80" s="35"/>
      <c r="G80" s="79" t="s">
        <v>310</v>
      </c>
      <c r="H80" s="76" t="s">
        <v>41</v>
      </c>
      <c r="I80" s="81"/>
      <c r="J80" s="84">
        <v>0.25</v>
      </c>
      <c r="K80" s="54">
        <f t="shared" si="0"/>
        <v>0.25</v>
      </c>
    </row>
    <row r="81" spans="1:11" ht="40.5">
      <c r="A81" s="133"/>
      <c r="B81" s="133"/>
      <c r="C81" s="55" t="s">
        <v>179</v>
      </c>
      <c r="D81" s="21"/>
      <c r="E81" s="51">
        <v>0.2</v>
      </c>
      <c r="F81" s="35"/>
      <c r="G81" s="22"/>
      <c r="H81" s="21"/>
      <c r="I81" s="53"/>
      <c r="J81" s="54"/>
      <c r="K81" s="54">
        <f t="shared" si="0"/>
        <v>0</v>
      </c>
    </row>
    <row r="82" spans="1:11">
      <c r="A82" s="133"/>
      <c r="B82" s="133"/>
      <c r="C82" s="55" t="s">
        <v>180</v>
      </c>
      <c r="D82" s="21" t="s">
        <v>35</v>
      </c>
      <c r="E82" s="51">
        <v>0.3</v>
      </c>
      <c r="F82" s="35"/>
      <c r="G82" s="22" t="s">
        <v>39</v>
      </c>
      <c r="H82" s="21" t="s">
        <v>37</v>
      </c>
      <c r="I82" s="21"/>
      <c r="J82" s="54">
        <v>0.25</v>
      </c>
      <c r="K82" s="54">
        <f t="shared" si="0"/>
        <v>0.25</v>
      </c>
    </row>
    <row r="83" spans="1:11">
      <c r="A83" s="133"/>
      <c r="B83" s="133"/>
      <c r="C83" s="55" t="s">
        <v>181</v>
      </c>
      <c r="D83" s="21"/>
      <c r="E83" s="51">
        <v>0.5</v>
      </c>
      <c r="F83" s="35">
        <v>0.5</v>
      </c>
      <c r="G83" s="22"/>
      <c r="H83" s="21"/>
      <c r="I83" s="21"/>
      <c r="J83" s="54"/>
      <c r="K83" s="54">
        <f t="shared" si="0"/>
        <v>0.5</v>
      </c>
    </row>
    <row r="84" spans="1:11" ht="27.95" customHeight="1">
      <c r="A84" s="133">
        <v>2.8</v>
      </c>
      <c r="B84" s="133" t="s">
        <v>182</v>
      </c>
      <c r="C84" s="128" t="s">
        <v>183</v>
      </c>
      <c r="D84" s="21"/>
      <c r="E84" s="23">
        <v>0.2</v>
      </c>
      <c r="F84" s="35"/>
      <c r="G84" s="22" t="s">
        <v>39</v>
      </c>
      <c r="H84" s="21" t="s">
        <v>37</v>
      </c>
      <c r="I84" s="22"/>
      <c r="J84" s="23">
        <v>0.1</v>
      </c>
      <c r="K84" s="54">
        <f t="shared" si="0"/>
        <v>0.1</v>
      </c>
    </row>
    <row r="85" spans="1:11" s="110" customFormat="1">
      <c r="A85" s="133"/>
      <c r="B85" s="133"/>
      <c r="C85" s="129"/>
      <c r="D85" s="108"/>
      <c r="E85" s="105"/>
      <c r="F85" s="117"/>
      <c r="G85" s="107" t="s">
        <v>51</v>
      </c>
      <c r="H85" s="108" t="s">
        <v>331</v>
      </c>
      <c r="I85" s="107" t="s">
        <v>335</v>
      </c>
      <c r="J85" s="105">
        <v>0.1</v>
      </c>
      <c r="K85" s="54">
        <f t="shared" si="0"/>
        <v>0.1</v>
      </c>
    </row>
    <row r="86" spans="1:11" ht="27">
      <c r="A86" s="133"/>
      <c r="B86" s="133"/>
      <c r="C86" s="36" t="s">
        <v>184</v>
      </c>
      <c r="D86" s="21"/>
      <c r="E86" s="23">
        <v>0.3</v>
      </c>
      <c r="F86" s="35">
        <v>0.3</v>
      </c>
      <c r="G86" s="22"/>
      <c r="H86" s="21"/>
      <c r="I86" s="21"/>
      <c r="J86" s="54"/>
      <c r="K86" s="54">
        <f t="shared" si="0"/>
        <v>0.3</v>
      </c>
    </row>
    <row r="87" spans="1:11">
      <c r="A87" s="133"/>
      <c r="B87" s="133"/>
      <c r="C87" s="36" t="s">
        <v>185</v>
      </c>
      <c r="D87" s="21"/>
      <c r="E87" s="23">
        <v>0.2</v>
      </c>
      <c r="F87" s="35"/>
      <c r="G87" s="22" t="s">
        <v>39</v>
      </c>
      <c r="H87" s="21" t="s">
        <v>37</v>
      </c>
      <c r="I87" s="21"/>
      <c r="J87" s="54">
        <v>0.2</v>
      </c>
      <c r="K87" s="54">
        <f t="shared" si="0"/>
        <v>0.2</v>
      </c>
    </row>
    <row r="88" spans="1:11" ht="27">
      <c r="A88" s="133"/>
      <c r="B88" s="133"/>
      <c r="C88" s="36" t="s">
        <v>186</v>
      </c>
      <c r="D88" s="21"/>
      <c r="E88" s="23">
        <v>0.3</v>
      </c>
      <c r="F88" s="35"/>
      <c r="G88" s="22"/>
      <c r="H88" s="21"/>
      <c r="I88" s="21"/>
      <c r="J88" s="54"/>
      <c r="K88" s="54">
        <f t="shared" si="0"/>
        <v>0</v>
      </c>
    </row>
    <row r="89" spans="1:11">
      <c r="A89" s="133"/>
      <c r="B89" s="133"/>
      <c r="C89" s="140" t="s">
        <v>187</v>
      </c>
      <c r="D89" s="144" t="s">
        <v>34</v>
      </c>
      <c r="E89" s="163">
        <v>1</v>
      </c>
      <c r="F89" s="142"/>
      <c r="G89" s="22" t="s">
        <v>52</v>
      </c>
      <c r="H89" s="21" t="s">
        <v>41</v>
      </c>
      <c r="I89" s="21"/>
      <c r="J89" s="54">
        <v>0.5</v>
      </c>
      <c r="K89" s="54">
        <f t="shared" si="0"/>
        <v>0.5</v>
      </c>
    </row>
    <row r="90" spans="1:11">
      <c r="A90" s="133"/>
      <c r="B90" s="133"/>
      <c r="C90" s="140"/>
      <c r="D90" s="144"/>
      <c r="E90" s="163"/>
      <c r="F90" s="142"/>
      <c r="G90" s="22" t="s">
        <v>53</v>
      </c>
      <c r="H90" s="21" t="s">
        <v>41</v>
      </c>
      <c r="I90" s="21" t="s">
        <v>85</v>
      </c>
      <c r="J90" s="54">
        <v>0.5</v>
      </c>
      <c r="K90" s="54">
        <f t="shared" si="0"/>
        <v>0.5</v>
      </c>
    </row>
    <row r="91" spans="1:11" ht="27">
      <c r="A91" s="133"/>
      <c r="B91" s="133"/>
      <c r="C91" s="55" t="s">
        <v>188</v>
      </c>
      <c r="D91" s="21" t="s">
        <v>32</v>
      </c>
      <c r="E91" s="51">
        <v>1</v>
      </c>
      <c r="F91" s="35"/>
      <c r="G91" s="22" t="s">
        <v>52</v>
      </c>
      <c r="H91" s="21" t="s">
        <v>41</v>
      </c>
      <c r="I91" s="21"/>
      <c r="J91" s="54">
        <v>1</v>
      </c>
      <c r="K91" s="54">
        <f t="shared" si="0"/>
        <v>1</v>
      </c>
    </row>
    <row r="92" spans="1:11" ht="27">
      <c r="A92" s="141">
        <v>2.9</v>
      </c>
      <c r="B92" s="133" t="s">
        <v>16</v>
      </c>
      <c r="C92" s="36" t="s">
        <v>189</v>
      </c>
      <c r="D92" s="21"/>
      <c r="E92" s="23">
        <v>0.5</v>
      </c>
      <c r="F92" s="23">
        <v>0.5</v>
      </c>
      <c r="G92" s="22"/>
      <c r="H92" s="21"/>
      <c r="I92" s="21"/>
      <c r="J92" s="35"/>
      <c r="K92" s="54">
        <f t="shared" si="0"/>
        <v>0.5</v>
      </c>
    </row>
    <row r="93" spans="1:11" ht="27">
      <c r="A93" s="133"/>
      <c r="B93" s="133"/>
      <c r="C93" s="36" t="s">
        <v>305</v>
      </c>
      <c r="D93" s="21"/>
      <c r="E93" s="23">
        <v>0.5</v>
      </c>
      <c r="F93" s="23">
        <v>0.5</v>
      </c>
      <c r="G93" s="22"/>
      <c r="H93" s="21"/>
      <c r="I93" s="21"/>
      <c r="J93" s="35"/>
      <c r="K93" s="54">
        <f t="shared" si="0"/>
        <v>0.5</v>
      </c>
    </row>
    <row r="94" spans="1:11" ht="33" customHeight="1">
      <c r="A94" s="133"/>
      <c r="B94" s="133"/>
      <c r="C94" s="36" t="s">
        <v>306</v>
      </c>
      <c r="D94" s="23"/>
      <c r="E94" s="23">
        <v>0.5</v>
      </c>
      <c r="F94" s="23">
        <v>0.5</v>
      </c>
      <c r="G94" s="22"/>
      <c r="H94" s="21"/>
      <c r="I94" s="21"/>
      <c r="J94" s="64"/>
      <c r="K94" s="54">
        <f t="shared" si="0"/>
        <v>0.5</v>
      </c>
    </row>
    <row r="95" spans="1:11" ht="27">
      <c r="A95" s="133"/>
      <c r="B95" s="133"/>
      <c r="C95" s="36" t="s">
        <v>190</v>
      </c>
      <c r="D95" s="21"/>
      <c r="E95" s="23">
        <v>0.5</v>
      </c>
      <c r="F95" s="23">
        <v>0.5</v>
      </c>
      <c r="G95" s="22"/>
      <c r="H95" s="21"/>
      <c r="I95" s="22"/>
      <c r="J95" s="35"/>
      <c r="K95" s="54">
        <f t="shared" si="0"/>
        <v>0.5</v>
      </c>
    </row>
    <row r="96" spans="1:11" ht="40.5">
      <c r="A96" s="133"/>
      <c r="B96" s="133"/>
      <c r="C96" s="36" t="s">
        <v>191</v>
      </c>
      <c r="D96" s="21"/>
      <c r="E96" s="23">
        <v>0.5</v>
      </c>
      <c r="F96" s="23">
        <v>0.5</v>
      </c>
      <c r="G96" s="22"/>
      <c r="H96" s="21"/>
      <c r="I96" s="21"/>
      <c r="J96" s="35"/>
      <c r="K96" s="54">
        <f t="shared" si="0"/>
        <v>0.5</v>
      </c>
    </row>
    <row r="97" spans="1:11">
      <c r="A97" s="133"/>
      <c r="B97" s="133"/>
      <c r="C97" s="36" t="s">
        <v>192</v>
      </c>
      <c r="D97" s="21"/>
      <c r="E97" s="23">
        <v>0.5</v>
      </c>
      <c r="F97" s="23">
        <v>0.5</v>
      </c>
      <c r="G97" s="22"/>
      <c r="H97" s="21"/>
      <c r="I97" s="21"/>
      <c r="J97" s="35"/>
      <c r="K97" s="54">
        <f t="shared" si="0"/>
        <v>0.5</v>
      </c>
    </row>
    <row r="98" spans="1:11" ht="27">
      <c r="A98" s="143">
        <v>2.1</v>
      </c>
      <c r="B98" s="133" t="s">
        <v>17</v>
      </c>
      <c r="C98" s="36" t="s">
        <v>193</v>
      </c>
      <c r="D98" s="21"/>
      <c r="E98" s="23">
        <v>0.5</v>
      </c>
      <c r="F98" s="23">
        <v>0.5</v>
      </c>
      <c r="G98" s="22"/>
      <c r="H98" s="21"/>
      <c r="I98" s="21"/>
      <c r="J98" s="35"/>
      <c r="K98" s="54">
        <f t="shared" si="0"/>
        <v>0.5</v>
      </c>
    </row>
    <row r="99" spans="1:11" ht="27">
      <c r="A99" s="143"/>
      <c r="B99" s="133"/>
      <c r="C99" s="36" t="s">
        <v>194</v>
      </c>
      <c r="D99" s="21"/>
      <c r="E99" s="23">
        <v>0.5</v>
      </c>
      <c r="F99" s="35"/>
      <c r="G99" s="22" t="s">
        <v>39</v>
      </c>
      <c r="H99" s="21" t="s">
        <v>37</v>
      </c>
      <c r="I99" s="22"/>
      <c r="J99" s="23">
        <v>0.5</v>
      </c>
      <c r="K99" s="54">
        <f t="shared" si="0"/>
        <v>0.5</v>
      </c>
    </row>
    <row r="100" spans="1:11" ht="27">
      <c r="A100" s="143"/>
      <c r="B100" s="133"/>
      <c r="C100" s="36" t="s">
        <v>195</v>
      </c>
      <c r="D100" s="21"/>
      <c r="E100" s="23">
        <v>0.5</v>
      </c>
      <c r="F100" s="35"/>
      <c r="G100" s="22"/>
      <c r="H100" s="21"/>
      <c r="I100" s="21"/>
      <c r="J100" s="35"/>
      <c r="K100" s="54">
        <f t="shared" ref="K100:K125" si="1">J100+F100</f>
        <v>0</v>
      </c>
    </row>
    <row r="101" spans="1:11" ht="27">
      <c r="A101" s="143"/>
      <c r="B101" s="140"/>
      <c r="C101" s="55" t="s">
        <v>196</v>
      </c>
      <c r="D101" s="21"/>
      <c r="E101" s="51">
        <v>0.5</v>
      </c>
      <c r="F101" s="35"/>
      <c r="G101" s="22" t="s">
        <v>39</v>
      </c>
      <c r="H101" s="21" t="s">
        <v>37</v>
      </c>
      <c r="I101" s="50"/>
      <c r="J101" s="35">
        <v>0.5</v>
      </c>
      <c r="K101" s="54">
        <f t="shared" si="1"/>
        <v>0.5</v>
      </c>
    </row>
    <row r="102" spans="1:11" ht="27">
      <c r="A102" s="137">
        <v>2.11</v>
      </c>
      <c r="B102" s="133" t="s">
        <v>18</v>
      </c>
      <c r="C102" s="36" t="s">
        <v>197</v>
      </c>
      <c r="D102" s="21"/>
      <c r="E102" s="23">
        <v>0.2</v>
      </c>
      <c r="F102" s="23">
        <v>0.2</v>
      </c>
      <c r="G102" s="22"/>
      <c r="H102" s="21"/>
      <c r="I102" s="22"/>
      <c r="J102" s="23"/>
      <c r="K102" s="54">
        <f t="shared" si="1"/>
        <v>0.2</v>
      </c>
    </row>
    <row r="103" spans="1:11" ht="27">
      <c r="A103" s="137"/>
      <c r="B103" s="133"/>
      <c r="C103" s="36" t="s">
        <v>198</v>
      </c>
      <c r="D103" s="21"/>
      <c r="E103" s="23">
        <v>0.2</v>
      </c>
      <c r="F103" s="23"/>
      <c r="G103" s="22" t="s">
        <v>39</v>
      </c>
      <c r="H103" s="21" t="s">
        <v>37</v>
      </c>
      <c r="I103" s="22"/>
      <c r="J103" s="23">
        <v>0.2</v>
      </c>
      <c r="K103" s="54">
        <f t="shared" si="1"/>
        <v>0.2</v>
      </c>
    </row>
    <row r="104" spans="1:11">
      <c r="A104" s="137"/>
      <c r="B104" s="133"/>
      <c r="C104" s="36" t="s">
        <v>199</v>
      </c>
      <c r="D104" s="23"/>
      <c r="E104" s="23">
        <v>0.2</v>
      </c>
      <c r="F104" s="23">
        <v>0.2</v>
      </c>
      <c r="G104" s="22"/>
      <c r="H104" s="21"/>
      <c r="I104" s="22"/>
      <c r="J104" s="23"/>
      <c r="K104" s="54">
        <f t="shared" si="1"/>
        <v>0.2</v>
      </c>
    </row>
    <row r="105" spans="1:11" ht="40.5">
      <c r="A105" s="137"/>
      <c r="B105" s="140"/>
      <c r="C105" s="55" t="s">
        <v>200</v>
      </c>
      <c r="D105" s="21"/>
      <c r="E105" s="51">
        <v>0.4</v>
      </c>
      <c r="F105" s="35"/>
      <c r="G105" s="53" t="s">
        <v>49</v>
      </c>
      <c r="H105" s="21" t="s">
        <v>46</v>
      </c>
      <c r="I105" s="22" t="s">
        <v>50</v>
      </c>
      <c r="J105" s="51">
        <v>0.2</v>
      </c>
      <c r="K105" s="54">
        <f t="shared" si="1"/>
        <v>0.2</v>
      </c>
    </row>
    <row r="106" spans="1:11" s="92" customFormat="1" ht="30" customHeight="1">
      <c r="A106" s="133">
        <v>2.12</v>
      </c>
      <c r="B106" s="133" t="s">
        <v>201</v>
      </c>
      <c r="C106" s="93" t="s">
        <v>202</v>
      </c>
      <c r="D106" s="94"/>
      <c r="E106" s="87">
        <v>1.5</v>
      </c>
      <c r="F106" s="88"/>
      <c r="G106" s="95" t="s">
        <v>288</v>
      </c>
      <c r="H106" s="90" t="s">
        <v>287</v>
      </c>
      <c r="I106" s="90"/>
      <c r="J106" s="94">
        <v>1.5</v>
      </c>
      <c r="K106" s="54">
        <f t="shared" si="1"/>
        <v>1.5</v>
      </c>
    </row>
    <row r="107" spans="1:11">
      <c r="A107" s="133"/>
      <c r="B107" s="133"/>
      <c r="C107" s="130" t="s">
        <v>203</v>
      </c>
      <c r="D107" s="23"/>
      <c r="E107" s="51">
        <v>0.2</v>
      </c>
      <c r="F107" s="35"/>
      <c r="G107" s="81" t="s">
        <v>314</v>
      </c>
      <c r="H107" s="83" t="s">
        <v>41</v>
      </c>
      <c r="I107" s="83"/>
      <c r="J107" s="96">
        <v>0.1</v>
      </c>
      <c r="K107" s="54">
        <f t="shared" si="1"/>
        <v>0.1</v>
      </c>
    </row>
    <row r="108" spans="1:11">
      <c r="A108" s="133"/>
      <c r="B108" s="133"/>
      <c r="C108" s="132"/>
      <c r="D108" s="23"/>
      <c r="E108" s="51"/>
      <c r="F108" s="35"/>
      <c r="G108" s="81" t="s">
        <v>316</v>
      </c>
      <c r="H108" s="83" t="s">
        <v>41</v>
      </c>
      <c r="I108" s="83"/>
      <c r="J108" s="4">
        <v>0.1</v>
      </c>
      <c r="K108" s="54">
        <f t="shared" si="1"/>
        <v>0.1</v>
      </c>
    </row>
    <row r="109" spans="1:11">
      <c r="A109" s="133"/>
      <c r="B109" s="133"/>
      <c r="C109" s="140" t="s">
        <v>204</v>
      </c>
      <c r="D109" s="137"/>
      <c r="E109" s="163">
        <v>0.2</v>
      </c>
      <c r="F109" s="142"/>
      <c r="G109" s="81" t="s">
        <v>316</v>
      </c>
      <c r="H109" s="83" t="s">
        <v>41</v>
      </c>
      <c r="I109" s="83"/>
      <c r="J109" s="97">
        <v>0.1</v>
      </c>
      <c r="K109" s="54">
        <f t="shared" si="1"/>
        <v>0.1</v>
      </c>
    </row>
    <row r="110" spans="1:11" ht="24.6" customHeight="1">
      <c r="A110" s="133"/>
      <c r="B110" s="133"/>
      <c r="C110" s="140"/>
      <c r="D110" s="137"/>
      <c r="E110" s="163"/>
      <c r="F110" s="142"/>
      <c r="G110" s="81" t="s">
        <v>53</v>
      </c>
      <c r="H110" s="83" t="s">
        <v>41</v>
      </c>
      <c r="I110" s="83"/>
      <c r="J110" s="97">
        <v>0.1</v>
      </c>
      <c r="K110" s="54">
        <f t="shared" si="1"/>
        <v>0.1</v>
      </c>
    </row>
    <row r="111" spans="1:11">
      <c r="A111" s="133"/>
      <c r="B111" s="133"/>
      <c r="C111" s="36" t="s">
        <v>205</v>
      </c>
      <c r="D111" s="38"/>
      <c r="E111" s="23">
        <v>0.3</v>
      </c>
      <c r="F111" s="35"/>
      <c r="G111" s="79" t="s">
        <v>314</v>
      </c>
      <c r="H111" s="83" t="s">
        <v>41</v>
      </c>
      <c r="I111" s="79"/>
      <c r="J111" s="82">
        <v>0.3</v>
      </c>
      <c r="K111" s="54">
        <f t="shared" si="1"/>
        <v>0.3</v>
      </c>
    </row>
    <row r="112" spans="1:11" ht="30" customHeight="1">
      <c r="A112" s="133"/>
      <c r="B112" s="133"/>
      <c r="C112" s="55" t="s">
        <v>206</v>
      </c>
      <c r="D112" s="55"/>
      <c r="E112" s="51">
        <v>0.3</v>
      </c>
      <c r="F112" s="35"/>
      <c r="G112" s="53" t="s">
        <v>316</v>
      </c>
      <c r="H112" s="50" t="s">
        <v>46</v>
      </c>
      <c r="I112" s="22"/>
      <c r="J112" s="51">
        <v>0.1</v>
      </c>
      <c r="K112" s="54">
        <f t="shared" si="1"/>
        <v>0.1</v>
      </c>
    </row>
    <row r="113" spans="1:11" s="92" customFormat="1" ht="27">
      <c r="A113" s="133"/>
      <c r="B113" s="133"/>
      <c r="C113" s="85" t="s">
        <v>207</v>
      </c>
      <c r="D113" s="85" t="s">
        <v>208</v>
      </c>
      <c r="E113" s="87">
        <v>1</v>
      </c>
      <c r="F113" s="88"/>
      <c r="G113" s="95" t="s">
        <v>288</v>
      </c>
      <c r="H113" s="90" t="s">
        <v>287</v>
      </c>
      <c r="I113" s="90"/>
      <c r="J113" s="94">
        <v>1</v>
      </c>
      <c r="K113" s="54">
        <f t="shared" si="1"/>
        <v>1</v>
      </c>
    </row>
    <row r="114" spans="1:11" s="92" customFormat="1">
      <c r="A114" s="133"/>
      <c r="B114" s="133"/>
      <c r="C114" s="85" t="s">
        <v>209</v>
      </c>
      <c r="D114" s="85"/>
      <c r="E114" s="87">
        <v>0.5</v>
      </c>
      <c r="F114" s="88"/>
      <c r="G114" s="95" t="s">
        <v>316</v>
      </c>
      <c r="H114" s="90" t="s">
        <v>46</v>
      </c>
      <c r="I114" s="89" t="s">
        <v>317</v>
      </c>
      <c r="J114" s="87">
        <v>0.5</v>
      </c>
      <c r="K114" s="54">
        <f t="shared" si="1"/>
        <v>0.5</v>
      </c>
    </row>
    <row r="115" spans="1:11" ht="40.5">
      <c r="A115" s="133">
        <v>2.13</v>
      </c>
      <c r="B115" s="133" t="s">
        <v>210</v>
      </c>
      <c r="C115" s="55" t="s">
        <v>211</v>
      </c>
      <c r="D115" s="55" t="s">
        <v>208</v>
      </c>
      <c r="E115" s="51">
        <v>1.5</v>
      </c>
      <c r="F115" s="35"/>
      <c r="G115" s="53" t="s">
        <v>273</v>
      </c>
      <c r="H115" s="22" t="s">
        <v>274</v>
      </c>
      <c r="I115" s="21"/>
      <c r="J115" s="54">
        <v>1.5</v>
      </c>
      <c r="K115" s="54">
        <f t="shared" si="1"/>
        <v>1.5</v>
      </c>
    </row>
    <row r="116" spans="1:11" s="92" customFormat="1" ht="27">
      <c r="A116" s="133"/>
      <c r="B116" s="133"/>
      <c r="C116" s="85" t="s">
        <v>212</v>
      </c>
      <c r="D116" s="85"/>
      <c r="E116" s="87">
        <v>0.5</v>
      </c>
      <c r="F116" s="88"/>
      <c r="G116" s="95" t="s">
        <v>273</v>
      </c>
      <c r="H116" s="89" t="s">
        <v>46</v>
      </c>
      <c r="I116" s="86" t="s">
        <v>318</v>
      </c>
      <c r="J116" s="91">
        <v>0.5</v>
      </c>
      <c r="K116" s="54">
        <f t="shared" si="1"/>
        <v>0.5</v>
      </c>
    </row>
    <row r="117" spans="1:11" ht="42.75" customHeight="1">
      <c r="A117" s="133">
        <v>2.14</v>
      </c>
      <c r="B117" s="133" t="s">
        <v>213</v>
      </c>
      <c r="C117" s="55" t="s">
        <v>214</v>
      </c>
      <c r="D117" s="55"/>
      <c r="E117" s="51">
        <v>0.5</v>
      </c>
      <c r="F117" s="51">
        <v>0.5</v>
      </c>
      <c r="G117" s="53"/>
      <c r="H117" s="22"/>
      <c r="I117" s="21"/>
      <c r="J117" s="54"/>
      <c r="K117" s="54">
        <f t="shared" si="1"/>
        <v>0.5</v>
      </c>
    </row>
    <row r="118" spans="1:11" ht="40.5">
      <c r="A118" s="133"/>
      <c r="B118" s="133"/>
      <c r="C118" s="55" t="s">
        <v>307</v>
      </c>
      <c r="D118" s="55"/>
      <c r="E118" s="51">
        <v>1</v>
      </c>
      <c r="F118" s="51">
        <v>1</v>
      </c>
      <c r="G118" s="53"/>
      <c r="H118" s="22"/>
      <c r="I118" s="21"/>
      <c r="J118" s="54"/>
      <c r="K118" s="54">
        <f t="shared" si="1"/>
        <v>1</v>
      </c>
    </row>
    <row r="119" spans="1:11" s="92" customFormat="1" ht="27">
      <c r="A119" s="133"/>
      <c r="B119" s="133"/>
      <c r="C119" s="85" t="s">
        <v>215</v>
      </c>
      <c r="D119" s="85"/>
      <c r="E119" s="87">
        <v>1.5</v>
      </c>
      <c r="F119" s="88"/>
      <c r="G119" s="95" t="s">
        <v>289</v>
      </c>
      <c r="H119" s="89"/>
      <c r="I119" s="86"/>
      <c r="J119" s="91">
        <v>1.5</v>
      </c>
      <c r="K119" s="54">
        <f t="shared" si="1"/>
        <v>1.5</v>
      </c>
    </row>
    <row r="120" spans="1:11" ht="27">
      <c r="A120" s="133">
        <v>2.15</v>
      </c>
      <c r="B120" s="133" t="s">
        <v>19</v>
      </c>
      <c r="C120" s="38" t="s">
        <v>216</v>
      </c>
      <c r="D120" s="21" t="s">
        <v>208</v>
      </c>
      <c r="E120" s="23">
        <v>3</v>
      </c>
      <c r="F120" s="35">
        <v>3</v>
      </c>
      <c r="G120" s="22"/>
      <c r="H120" s="22"/>
      <c r="I120" s="22"/>
      <c r="J120" s="54"/>
      <c r="K120" s="54">
        <f t="shared" si="1"/>
        <v>3</v>
      </c>
    </row>
    <row r="121" spans="1:11" ht="27">
      <c r="A121" s="133"/>
      <c r="B121" s="140"/>
      <c r="C121" s="38" t="s">
        <v>217</v>
      </c>
      <c r="D121" s="38"/>
      <c r="E121" s="23">
        <v>7</v>
      </c>
      <c r="F121" s="35"/>
      <c r="G121" s="22"/>
      <c r="H121" s="22"/>
      <c r="I121" s="21"/>
      <c r="J121" s="35"/>
      <c r="K121" s="54">
        <f t="shared" si="1"/>
        <v>0</v>
      </c>
    </row>
    <row r="122" spans="1:11" ht="42.75">
      <c r="A122" s="13"/>
      <c r="B122" s="32"/>
      <c r="C122" s="48" t="s">
        <v>218</v>
      </c>
      <c r="D122" s="32"/>
      <c r="E122" s="23"/>
      <c r="F122" s="35"/>
      <c r="G122" s="22"/>
      <c r="H122" s="22"/>
      <c r="I122" s="21"/>
      <c r="J122" s="35"/>
      <c r="K122" s="54">
        <f t="shared" si="1"/>
        <v>0</v>
      </c>
    </row>
    <row r="123" spans="1:11" ht="14.25">
      <c r="A123" s="5" t="s">
        <v>11</v>
      </c>
      <c r="B123" s="56"/>
      <c r="C123" s="56"/>
      <c r="D123" s="56"/>
      <c r="E123" s="41">
        <f>SUM(E35:E122)</f>
        <v>45.2</v>
      </c>
      <c r="F123" s="46">
        <f>SUM(F35:F122)</f>
        <v>13.249999999999998</v>
      </c>
      <c r="G123" s="43"/>
      <c r="H123" s="43"/>
      <c r="I123" s="44"/>
      <c r="J123" s="46">
        <f>SUM(J35:J121)</f>
        <v>21.199999999999996</v>
      </c>
      <c r="K123" s="54">
        <f t="shared" si="1"/>
        <v>34.449999999999996</v>
      </c>
    </row>
    <row r="124" spans="1:11" ht="14.25">
      <c r="A124" s="20" t="s">
        <v>219</v>
      </c>
      <c r="B124" s="21"/>
      <c r="C124" s="21"/>
      <c r="D124" s="21"/>
      <c r="E124" s="23"/>
      <c r="F124" s="35"/>
      <c r="G124" s="22"/>
      <c r="H124" s="22"/>
      <c r="I124" s="21"/>
      <c r="J124" s="37"/>
      <c r="K124" s="54">
        <f t="shared" si="1"/>
        <v>0</v>
      </c>
    </row>
    <row r="125" spans="1:11" ht="14.25">
      <c r="A125" s="47" t="s">
        <v>6</v>
      </c>
      <c r="B125" s="48" t="s">
        <v>7</v>
      </c>
      <c r="C125" s="18" t="s">
        <v>1</v>
      </c>
      <c r="D125" s="18"/>
      <c r="E125" s="23"/>
      <c r="F125" s="35"/>
      <c r="G125" s="22"/>
      <c r="H125" s="22"/>
      <c r="I125" s="21"/>
      <c r="J125" s="37"/>
      <c r="K125" s="54">
        <f t="shared" si="1"/>
        <v>0</v>
      </c>
    </row>
    <row r="126" spans="1:11" ht="27" customHeight="1">
      <c r="A126" s="133">
        <v>3.1</v>
      </c>
      <c r="B126" s="133" t="s">
        <v>220</v>
      </c>
      <c r="C126" s="38" t="s">
        <v>221</v>
      </c>
      <c r="D126" s="38"/>
      <c r="E126" s="23">
        <v>1</v>
      </c>
      <c r="F126" s="57">
        <v>1</v>
      </c>
      <c r="G126" s="22"/>
      <c r="H126" s="21"/>
      <c r="I126" s="21"/>
      <c r="J126" s="58"/>
      <c r="K126" s="54">
        <f>J126+F126</f>
        <v>1</v>
      </c>
    </row>
    <row r="127" spans="1:11" s="110" customFormat="1" ht="40.5">
      <c r="A127" s="133"/>
      <c r="B127" s="133"/>
      <c r="C127" s="103" t="s">
        <v>222</v>
      </c>
      <c r="D127" s="104"/>
      <c r="E127" s="105">
        <v>1</v>
      </c>
      <c r="F127" s="106">
        <v>0.3</v>
      </c>
      <c r="G127" s="107" t="s">
        <v>55</v>
      </c>
      <c r="H127" s="108"/>
      <c r="I127" s="108" t="s">
        <v>336</v>
      </c>
      <c r="J127" s="109"/>
      <c r="K127" s="54">
        <f t="shared" ref="K127:K155" si="2">J127+F127</f>
        <v>0.3</v>
      </c>
    </row>
    <row r="128" spans="1:11" s="110" customFormat="1" ht="40.5">
      <c r="A128" s="133"/>
      <c r="B128" s="133"/>
      <c r="C128" s="103" t="s">
        <v>223</v>
      </c>
      <c r="D128" s="104"/>
      <c r="E128" s="105">
        <v>0.5</v>
      </c>
      <c r="F128" s="106">
        <v>0.3</v>
      </c>
      <c r="G128" s="107" t="s">
        <v>290</v>
      </c>
      <c r="H128" s="108"/>
      <c r="I128" s="108" t="s">
        <v>336</v>
      </c>
      <c r="J128" s="109"/>
      <c r="K128" s="54">
        <f t="shared" si="2"/>
        <v>0.3</v>
      </c>
    </row>
    <row r="129" spans="1:11" s="110" customFormat="1" ht="40.5">
      <c r="A129" s="133"/>
      <c r="B129" s="133"/>
      <c r="C129" s="103" t="s">
        <v>224</v>
      </c>
      <c r="D129" s="104"/>
      <c r="E129" s="105">
        <v>0.5</v>
      </c>
      <c r="F129" s="106">
        <v>0.2</v>
      </c>
      <c r="G129" s="107" t="s">
        <v>55</v>
      </c>
      <c r="H129" s="108"/>
      <c r="I129" s="108" t="s">
        <v>336</v>
      </c>
      <c r="J129" s="109"/>
      <c r="K129" s="54">
        <f t="shared" si="2"/>
        <v>0.2</v>
      </c>
    </row>
    <row r="130" spans="1:11" s="110" customFormat="1">
      <c r="A130" s="133"/>
      <c r="B130" s="133"/>
      <c r="C130" s="103" t="s">
        <v>225</v>
      </c>
      <c r="D130" s="104"/>
      <c r="E130" s="105">
        <v>0.5</v>
      </c>
      <c r="F130" s="106"/>
      <c r="G130" s="107"/>
      <c r="H130" s="108"/>
      <c r="I130" s="108"/>
      <c r="J130" s="109"/>
      <c r="K130" s="54">
        <f t="shared" si="2"/>
        <v>0</v>
      </c>
    </row>
    <row r="131" spans="1:11" s="110" customFormat="1" ht="40.5">
      <c r="A131" s="133"/>
      <c r="B131" s="133"/>
      <c r="C131" s="103" t="s">
        <v>226</v>
      </c>
      <c r="D131" s="104"/>
      <c r="E131" s="105">
        <v>0.5</v>
      </c>
      <c r="F131" s="106"/>
      <c r="G131" s="107"/>
      <c r="H131" s="108"/>
      <c r="I131" s="108"/>
      <c r="J131" s="109"/>
      <c r="K131" s="54">
        <f t="shared" si="2"/>
        <v>0</v>
      </c>
    </row>
    <row r="132" spans="1:11" s="110" customFormat="1">
      <c r="A132" s="133">
        <v>3.2</v>
      </c>
      <c r="B132" s="133" t="s">
        <v>227</v>
      </c>
      <c r="C132" s="134" t="s">
        <v>228</v>
      </c>
      <c r="D132" s="145"/>
      <c r="E132" s="152">
        <v>1</v>
      </c>
      <c r="F132" s="162"/>
      <c r="G132" s="118" t="s">
        <v>56</v>
      </c>
      <c r="H132" s="118" t="s">
        <v>331</v>
      </c>
      <c r="I132" s="115"/>
      <c r="J132" s="120">
        <v>0.2</v>
      </c>
      <c r="K132" s="54">
        <f t="shared" si="2"/>
        <v>0.2</v>
      </c>
    </row>
    <row r="133" spans="1:11" s="110" customFormat="1">
      <c r="A133" s="133"/>
      <c r="B133" s="133"/>
      <c r="C133" s="134"/>
      <c r="D133" s="145"/>
      <c r="E133" s="152"/>
      <c r="F133" s="162"/>
      <c r="G133" s="118" t="s">
        <v>57</v>
      </c>
      <c r="H133" s="118" t="s">
        <v>331</v>
      </c>
      <c r="I133" s="115"/>
      <c r="J133" s="120">
        <v>0.4</v>
      </c>
      <c r="K133" s="54">
        <f t="shared" si="2"/>
        <v>0.4</v>
      </c>
    </row>
    <row r="134" spans="1:11" s="110" customFormat="1" ht="27">
      <c r="A134" s="133"/>
      <c r="B134" s="133"/>
      <c r="C134" s="111" t="s">
        <v>229</v>
      </c>
      <c r="D134" s="111"/>
      <c r="E134" s="113">
        <v>1</v>
      </c>
      <c r="F134" s="121"/>
      <c r="G134" s="118" t="s">
        <v>57</v>
      </c>
      <c r="H134" s="118" t="s">
        <v>331</v>
      </c>
      <c r="I134" s="115"/>
      <c r="J134" s="122">
        <v>0.5</v>
      </c>
      <c r="K134" s="54">
        <f t="shared" si="2"/>
        <v>0.5</v>
      </c>
    </row>
    <row r="135" spans="1:11" s="110" customFormat="1" ht="27" customHeight="1">
      <c r="A135" s="133"/>
      <c r="B135" s="133"/>
      <c r="C135" s="135" t="s">
        <v>230</v>
      </c>
      <c r="D135" s="111"/>
      <c r="E135" s="113">
        <v>1</v>
      </c>
      <c r="F135" s="113"/>
      <c r="G135" s="118" t="s">
        <v>337</v>
      </c>
      <c r="H135" s="118" t="s">
        <v>333</v>
      </c>
      <c r="I135" s="115"/>
      <c r="J135" s="122">
        <v>0.5</v>
      </c>
      <c r="K135" s="54">
        <f t="shared" si="2"/>
        <v>0.5</v>
      </c>
    </row>
    <row r="136" spans="1:11" s="110" customFormat="1" ht="27" customHeight="1">
      <c r="A136" s="133"/>
      <c r="B136" s="133"/>
      <c r="C136" s="136"/>
      <c r="D136" s="111"/>
      <c r="E136" s="113"/>
      <c r="F136" s="113"/>
      <c r="G136" s="118" t="s">
        <v>338</v>
      </c>
      <c r="H136" s="118" t="s">
        <v>333</v>
      </c>
      <c r="I136" s="115"/>
      <c r="J136" s="122">
        <v>0.5</v>
      </c>
      <c r="K136" s="54">
        <f t="shared" si="2"/>
        <v>0.5</v>
      </c>
    </row>
    <row r="137" spans="1:11" ht="27">
      <c r="A137" s="133"/>
      <c r="B137" s="133"/>
      <c r="C137" s="55" t="s">
        <v>231</v>
      </c>
      <c r="D137" s="55"/>
      <c r="E137" s="51">
        <v>1</v>
      </c>
      <c r="F137" s="33"/>
      <c r="G137" s="50"/>
      <c r="H137" s="50"/>
      <c r="I137" s="53"/>
      <c r="J137" s="59"/>
      <c r="K137" s="54">
        <f t="shared" si="2"/>
        <v>0</v>
      </c>
    </row>
    <row r="138" spans="1:11" ht="27">
      <c r="A138" s="133"/>
      <c r="B138" s="133"/>
      <c r="C138" s="55" t="s">
        <v>232</v>
      </c>
      <c r="D138" s="55"/>
      <c r="E138" s="51">
        <v>1</v>
      </c>
      <c r="F138" s="33"/>
      <c r="G138" s="22" t="s">
        <v>319</v>
      </c>
      <c r="H138" s="21"/>
      <c r="I138" s="21"/>
      <c r="J138" s="37">
        <v>0.6</v>
      </c>
      <c r="K138" s="54">
        <f t="shared" si="2"/>
        <v>0.6</v>
      </c>
    </row>
    <row r="139" spans="1:11" s="110" customFormat="1" ht="67.5">
      <c r="A139" s="133">
        <v>3.3</v>
      </c>
      <c r="B139" s="133" t="s">
        <v>233</v>
      </c>
      <c r="C139" s="103" t="s">
        <v>234</v>
      </c>
      <c r="D139" s="103"/>
      <c r="E139" s="105">
        <v>0.5</v>
      </c>
      <c r="F139" s="106"/>
      <c r="G139" s="107"/>
      <c r="H139" s="108"/>
      <c r="I139" s="108" t="s">
        <v>339</v>
      </c>
      <c r="J139" s="123"/>
      <c r="K139" s="54">
        <f t="shared" si="2"/>
        <v>0</v>
      </c>
    </row>
    <row r="140" spans="1:11" ht="40.5">
      <c r="A140" s="133"/>
      <c r="B140" s="133"/>
      <c r="C140" s="36" t="s">
        <v>235</v>
      </c>
      <c r="D140" s="36"/>
      <c r="E140" s="23">
        <v>0.5</v>
      </c>
      <c r="F140" s="57"/>
      <c r="G140" s="22"/>
      <c r="H140" s="21"/>
      <c r="I140" s="21"/>
      <c r="J140" s="37"/>
      <c r="K140" s="54">
        <f t="shared" si="2"/>
        <v>0</v>
      </c>
    </row>
    <row r="141" spans="1:11" ht="40.5">
      <c r="A141" s="133"/>
      <c r="B141" s="133"/>
      <c r="C141" s="36" t="s">
        <v>236</v>
      </c>
      <c r="D141" s="36"/>
      <c r="E141" s="23">
        <v>1</v>
      </c>
      <c r="F141" s="57"/>
      <c r="G141" s="22"/>
      <c r="H141" s="21"/>
      <c r="I141" s="21"/>
      <c r="J141" s="37"/>
      <c r="K141" s="54">
        <f t="shared" si="2"/>
        <v>0</v>
      </c>
    </row>
    <row r="142" spans="1:11" ht="27" customHeight="1">
      <c r="A142" s="133"/>
      <c r="B142" s="133"/>
      <c r="C142" s="128" t="s">
        <v>237</v>
      </c>
      <c r="D142" s="36"/>
      <c r="E142" s="146">
        <v>1</v>
      </c>
      <c r="F142" s="57"/>
      <c r="G142" s="22" t="s">
        <v>276</v>
      </c>
      <c r="H142" s="21" t="s">
        <v>274</v>
      </c>
      <c r="I142" s="21"/>
      <c r="J142" s="37">
        <v>0.5</v>
      </c>
      <c r="K142" s="54">
        <f t="shared" si="2"/>
        <v>0.5</v>
      </c>
    </row>
    <row r="143" spans="1:11">
      <c r="A143" s="133"/>
      <c r="B143" s="133"/>
      <c r="C143" s="155"/>
      <c r="D143" s="36"/>
      <c r="E143" s="156"/>
      <c r="F143" s="57"/>
      <c r="G143" s="22" t="s">
        <v>275</v>
      </c>
      <c r="H143" s="21" t="s">
        <v>274</v>
      </c>
      <c r="I143" s="21"/>
      <c r="J143" s="37">
        <v>0.5</v>
      </c>
      <c r="K143" s="54">
        <f t="shared" si="2"/>
        <v>0.5</v>
      </c>
    </row>
    <row r="144" spans="1:11">
      <c r="A144" s="133"/>
      <c r="B144" s="133"/>
      <c r="C144" s="129"/>
      <c r="D144" s="36"/>
      <c r="E144" s="147"/>
      <c r="F144" s="57"/>
      <c r="G144" s="22" t="s">
        <v>277</v>
      </c>
      <c r="H144" s="21" t="s">
        <v>46</v>
      </c>
      <c r="I144" s="21"/>
      <c r="J144" s="37">
        <v>0</v>
      </c>
      <c r="K144" s="54">
        <f t="shared" si="2"/>
        <v>0</v>
      </c>
    </row>
    <row r="145" spans="1:11" ht="40.5">
      <c r="A145" s="133"/>
      <c r="B145" s="133"/>
      <c r="C145" s="36" t="s">
        <v>238</v>
      </c>
      <c r="D145" s="36"/>
      <c r="E145" s="23">
        <v>0.5</v>
      </c>
      <c r="F145" s="57"/>
      <c r="G145" s="22" t="s">
        <v>277</v>
      </c>
      <c r="H145" s="21" t="s">
        <v>274</v>
      </c>
      <c r="I145" s="21"/>
      <c r="J145" s="37">
        <v>0.5</v>
      </c>
      <c r="K145" s="54">
        <f t="shared" si="2"/>
        <v>0.5</v>
      </c>
    </row>
    <row r="146" spans="1:11" ht="40.5">
      <c r="A146" s="133"/>
      <c r="B146" s="133"/>
      <c r="C146" s="36" t="s">
        <v>239</v>
      </c>
      <c r="D146" s="36"/>
      <c r="E146" s="23">
        <v>0.5</v>
      </c>
      <c r="F146" s="57"/>
      <c r="G146" s="22" t="s">
        <v>277</v>
      </c>
      <c r="H146" s="21" t="s">
        <v>274</v>
      </c>
      <c r="I146" s="21"/>
      <c r="J146" s="37">
        <v>0.5</v>
      </c>
      <c r="K146" s="54">
        <f t="shared" si="2"/>
        <v>0.5</v>
      </c>
    </row>
    <row r="147" spans="1:11" s="110" customFormat="1" ht="27.75">
      <c r="A147" s="133"/>
      <c r="B147" s="133"/>
      <c r="C147" s="103" t="s">
        <v>340</v>
      </c>
      <c r="D147" s="103"/>
      <c r="E147" s="105">
        <v>0.5</v>
      </c>
      <c r="F147" s="106">
        <v>0.1</v>
      </c>
      <c r="G147" s="107" t="s">
        <v>341</v>
      </c>
      <c r="H147" s="108"/>
      <c r="I147" s="108" t="s">
        <v>334</v>
      </c>
      <c r="J147" s="123"/>
      <c r="K147" s="54">
        <f t="shared" si="2"/>
        <v>0.1</v>
      </c>
    </row>
    <row r="148" spans="1:11" ht="42" customHeight="1">
      <c r="A148" s="133"/>
      <c r="B148" s="133"/>
      <c r="C148" s="128" t="s">
        <v>240</v>
      </c>
      <c r="D148" s="36"/>
      <c r="E148" s="146">
        <v>0.5</v>
      </c>
      <c r="F148" s="57">
        <v>0.3</v>
      </c>
      <c r="G148" s="22"/>
      <c r="H148" s="21"/>
      <c r="I148" s="21"/>
      <c r="J148" s="37"/>
      <c r="K148" s="54">
        <f t="shared" si="2"/>
        <v>0.3</v>
      </c>
    </row>
    <row r="149" spans="1:11">
      <c r="A149" s="37"/>
      <c r="B149" s="62"/>
      <c r="C149" s="129"/>
      <c r="D149" s="36"/>
      <c r="E149" s="147"/>
      <c r="F149" s="57"/>
      <c r="G149" s="22"/>
      <c r="H149" s="21"/>
      <c r="I149" s="21"/>
      <c r="J149" s="37"/>
      <c r="K149" s="54">
        <f t="shared" si="2"/>
        <v>0</v>
      </c>
    </row>
    <row r="150" spans="1:11" s="110" customFormat="1" ht="28.5" customHeight="1">
      <c r="A150" s="133">
        <v>3.4</v>
      </c>
      <c r="B150" s="138" t="s">
        <v>241</v>
      </c>
      <c r="C150" s="103" t="s">
        <v>242</v>
      </c>
      <c r="D150" s="103"/>
      <c r="E150" s="105">
        <v>1</v>
      </c>
      <c r="F150" s="106">
        <v>0.6</v>
      </c>
      <c r="G150" s="107" t="s">
        <v>342</v>
      </c>
      <c r="H150" s="108"/>
      <c r="I150" s="108" t="s">
        <v>343</v>
      </c>
      <c r="J150" s="123"/>
      <c r="K150" s="54">
        <f t="shared" si="2"/>
        <v>0.6</v>
      </c>
    </row>
    <row r="151" spans="1:11" ht="40.5">
      <c r="A151" s="133"/>
      <c r="B151" s="139"/>
      <c r="C151" s="36" t="s">
        <v>243</v>
      </c>
      <c r="D151" s="36"/>
      <c r="E151" s="23">
        <v>0.5</v>
      </c>
      <c r="F151" s="57"/>
      <c r="G151" s="22"/>
      <c r="H151" s="21"/>
      <c r="I151" s="21"/>
      <c r="J151" s="37"/>
      <c r="K151" s="54">
        <f t="shared" si="2"/>
        <v>0</v>
      </c>
    </row>
    <row r="152" spans="1:11">
      <c r="A152" s="133"/>
      <c r="B152" s="139"/>
      <c r="C152" s="36" t="s">
        <v>244</v>
      </c>
      <c r="D152" s="36"/>
      <c r="E152" s="23">
        <v>1</v>
      </c>
      <c r="F152" s="57">
        <v>1</v>
      </c>
      <c r="G152" s="22"/>
      <c r="H152" s="21"/>
      <c r="I152" s="21"/>
      <c r="J152" s="37"/>
      <c r="K152" s="54">
        <f t="shared" si="2"/>
        <v>1</v>
      </c>
    </row>
    <row r="153" spans="1:11" s="110" customFormat="1">
      <c r="A153" s="133"/>
      <c r="B153" s="139"/>
      <c r="C153" s="103" t="s">
        <v>245</v>
      </c>
      <c r="D153" s="103"/>
      <c r="E153" s="105">
        <v>0.5</v>
      </c>
      <c r="F153" s="106">
        <v>0.5</v>
      </c>
      <c r="G153" s="107" t="s">
        <v>291</v>
      </c>
      <c r="H153" s="108"/>
      <c r="I153" s="108" t="s">
        <v>344</v>
      </c>
      <c r="J153" s="123"/>
      <c r="K153" s="54">
        <f t="shared" si="2"/>
        <v>0.5</v>
      </c>
    </row>
    <row r="154" spans="1:11" ht="27">
      <c r="A154" s="133"/>
      <c r="B154" s="139"/>
      <c r="C154" s="36" t="s">
        <v>246</v>
      </c>
      <c r="D154" s="36"/>
      <c r="E154" s="23">
        <v>0.5</v>
      </c>
      <c r="F154" s="57"/>
      <c r="G154" s="22"/>
      <c r="H154" s="21"/>
      <c r="I154" s="21"/>
      <c r="J154" s="37"/>
      <c r="K154" s="54">
        <f t="shared" si="2"/>
        <v>0</v>
      </c>
    </row>
    <row r="155" spans="1:11" ht="41.25">
      <c r="A155" s="133"/>
      <c r="B155" s="139"/>
      <c r="C155" s="78" t="s">
        <v>345</v>
      </c>
      <c r="D155" s="36"/>
      <c r="E155" s="69">
        <v>0.5</v>
      </c>
      <c r="F155" s="57">
        <v>0.3</v>
      </c>
      <c r="G155" s="22" t="s">
        <v>102</v>
      </c>
      <c r="H155" s="22" t="s">
        <v>46</v>
      </c>
      <c r="I155" s="21"/>
      <c r="J155" s="37">
        <v>0.1</v>
      </c>
      <c r="K155" s="54">
        <f t="shared" si="2"/>
        <v>0.4</v>
      </c>
    </row>
    <row r="156" spans="1:11" ht="14.25">
      <c r="A156" s="5" t="s">
        <v>11</v>
      </c>
      <c r="B156" s="56"/>
      <c r="C156" s="56"/>
      <c r="D156" s="56"/>
      <c r="E156" s="41">
        <f>SUM(E126:E155)</f>
        <v>18</v>
      </c>
      <c r="F156" s="60">
        <f>SUM(F126:F155)</f>
        <v>4.6000000000000005</v>
      </c>
      <c r="G156" s="43"/>
      <c r="H156" s="44"/>
      <c r="I156" s="44"/>
      <c r="J156" s="61">
        <f>SUM(J126:J155)</f>
        <v>4.8</v>
      </c>
      <c r="K156" s="46">
        <f>J156+F156</f>
        <v>9.4</v>
      </c>
    </row>
    <row r="157" spans="1:11" ht="14.25">
      <c r="A157" s="20" t="s">
        <v>248</v>
      </c>
      <c r="B157" s="21"/>
      <c r="C157" s="21"/>
      <c r="D157" s="21"/>
      <c r="E157" s="23"/>
      <c r="F157" s="35"/>
      <c r="G157" s="22"/>
      <c r="H157" s="21"/>
      <c r="I157" s="21"/>
      <c r="J157" s="37"/>
      <c r="K157" s="23"/>
    </row>
    <row r="158" spans="1:11" ht="14.25">
      <c r="A158" s="47" t="s">
        <v>6</v>
      </c>
      <c r="B158" s="48" t="s">
        <v>7</v>
      </c>
      <c r="C158" s="18" t="s">
        <v>1</v>
      </c>
      <c r="D158" s="18"/>
      <c r="E158" s="23"/>
      <c r="F158" s="35"/>
      <c r="G158" s="22"/>
      <c r="H158" s="21"/>
      <c r="I158" s="21"/>
      <c r="J158" s="37"/>
      <c r="K158" s="23"/>
    </row>
    <row r="159" spans="1:11" ht="40.5">
      <c r="A159" s="133">
        <v>4.0999999999999996</v>
      </c>
      <c r="B159" s="133" t="s">
        <v>249</v>
      </c>
      <c r="C159" s="36" t="s">
        <v>247</v>
      </c>
      <c r="D159" s="38"/>
      <c r="E159" s="23">
        <v>0.3</v>
      </c>
      <c r="F159" s="35">
        <v>0.3</v>
      </c>
      <c r="G159" s="65"/>
      <c r="H159" s="73"/>
      <c r="I159" s="22"/>
      <c r="J159" s="65"/>
      <c r="K159" s="68">
        <f>J159+F159</f>
        <v>0.3</v>
      </c>
    </row>
    <row r="160" spans="1:11" ht="27">
      <c r="A160" s="133"/>
      <c r="B160" s="133"/>
      <c r="C160" s="38" t="s">
        <v>250</v>
      </c>
      <c r="D160" s="38"/>
      <c r="E160" s="23">
        <v>0.3</v>
      </c>
      <c r="F160" s="35">
        <v>0.3</v>
      </c>
      <c r="G160" s="66"/>
      <c r="H160" s="74"/>
      <c r="I160" s="22"/>
      <c r="J160" s="66"/>
      <c r="K160" s="68">
        <f t="shared" ref="K160:K162" si="3">J160+F160</f>
        <v>0.3</v>
      </c>
    </row>
    <row r="161" spans="1:11" s="110" customFormat="1" ht="27">
      <c r="A161" s="133"/>
      <c r="B161" s="133"/>
      <c r="C161" s="104" t="s">
        <v>251</v>
      </c>
      <c r="D161" s="104"/>
      <c r="E161" s="105">
        <v>0.9</v>
      </c>
      <c r="F161" s="117"/>
      <c r="G161" s="107" t="s">
        <v>58</v>
      </c>
      <c r="H161" s="108" t="s">
        <v>59</v>
      </c>
      <c r="I161" s="104"/>
      <c r="J161" s="124">
        <v>0.9</v>
      </c>
      <c r="K161" s="125">
        <f t="shared" si="3"/>
        <v>0.9</v>
      </c>
    </row>
    <row r="162" spans="1:11" ht="27">
      <c r="A162" s="133"/>
      <c r="B162" s="133"/>
      <c r="C162" s="38" t="s">
        <v>252</v>
      </c>
      <c r="D162" s="38" t="s">
        <v>131</v>
      </c>
      <c r="E162" s="23">
        <v>2.5</v>
      </c>
      <c r="F162" s="23">
        <v>2.5</v>
      </c>
      <c r="G162" s="67"/>
      <c r="H162" s="75"/>
      <c r="I162" s="38"/>
      <c r="J162" s="67"/>
      <c r="K162" s="68">
        <f t="shared" si="3"/>
        <v>2.5</v>
      </c>
    </row>
    <row r="163" spans="1:11" ht="28.5" customHeight="1">
      <c r="A163" s="133">
        <v>4.2</v>
      </c>
      <c r="B163" s="133" t="s">
        <v>253</v>
      </c>
      <c r="C163" s="140" t="s">
        <v>272</v>
      </c>
      <c r="D163" s="140" t="s">
        <v>32</v>
      </c>
      <c r="E163" s="133">
        <v>8</v>
      </c>
      <c r="F163" s="161"/>
      <c r="G163" s="22" t="s">
        <v>58</v>
      </c>
      <c r="H163" s="21" t="s">
        <v>59</v>
      </c>
      <c r="I163" s="144" t="s">
        <v>60</v>
      </c>
      <c r="J163" s="133">
        <v>1.5</v>
      </c>
      <c r="K163" s="161">
        <f>J163+F163</f>
        <v>1.5</v>
      </c>
    </row>
    <row r="164" spans="1:11" ht="28.5" customHeight="1">
      <c r="A164" s="133"/>
      <c r="B164" s="133"/>
      <c r="C164" s="140"/>
      <c r="D164" s="140"/>
      <c r="E164" s="133"/>
      <c r="F164" s="161"/>
      <c r="G164" s="22" t="s">
        <v>61</v>
      </c>
      <c r="H164" s="21" t="s">
        <v>54</v>
      </c>
      <c r="I164" s="144"/>
      <c r="J164" s="133"/>
      <c r="K164" s="133"/>
    </row>
    <row r="165" spans="1:11" ht="14.25">
      <c r="A165" s="5" t="s">
        <v>11</v>
      </c>
      <c r="B165" s="56"/>
      <c r="C165" s="56"/>
      <c r="D165" s="56"/>
      <c r="E165" s="41">
        <f>SUM(E159:E164)</f>
        <v>12</v>
      </c>
      <c r="F165" s="42">
        <f>SUM(F159:F164)</f>
        <v>3.1</v>
      </c>
      <c r="G165" s="43"/>
      <c r="H165" s="44"/>
      <c r="I165" s="44"/>
      <c r="J165" s="42">
        <f>SUM(J159:J164)</f>
        <v>2.4</v>
      </c>
      <c r="K165" s="46">
        <f>J165+F165</f>
        <v>5.5</v>
      </c>
    </row>
    <row r="166" spans="1:11" ht="14.25">
      <c r="A166" s="20" t="s">
        <v>270</v>
      </c>
      <c r="B166" s="21"/>
      <c r="C166" s="18"/>
      <c r="D166" s="18"/>
      <c r="E166" s="23"/>
      <c r="F166" s="35"/>
      <c r="G166" s="22"/>
      <c r="H166" s="21"/>
      <c r="I166" s="21"/>
      <c r="J166" s="37"/>
      <c r="K166" s="23"/>
    </row>
    <row r="167" spans="1:11" ht="14.25">
      <c r="A167" s="47" t="s">
        <v>6</v>
      </c>
      <c r="B167" s="48" t="s">
        <v>7</v>
      </c>
      <c r="C167" s="18" t="s">
        <v>1</v>
      </c>
      <c r="D167" s="18"/>
      <c r="E167" s="23"/>
      <c r="F167" s="35"/>
      <c r="G167" s="22"/>
      <c r="H167" s="21"/>
      <c r="I167" s="21"/>
      <c r="J167" s="37"/>
      <c r="K167" s="23"/>
    </row>
    <row r="168" spans="1:11" s="10" customFormat="1" ht="27.95" customHeight="1">
      <c r="A168" s="133">
        <v>5.0999999999999996</v>
      </c>
      <c r="B168" s="133" t="s">
        <v>255</v>
      </c>
      <c r="C168" s="130" t="s">
        <v>254</v>
      </c>
      <c r="D168" s="146" t="s">
        <v>32</v>
      </c>
      <c r="E168" s="146">
        <v>1</v>
      </c>
      <c r="F168" s="57"/>
      <c r="G168" s="22" t="s">
        <v>277</v>
      </c>
      <c r="H168" s="21" t="s">
        <v>274</v>
      </c>
      <c r="I168" s="22"/>
      <c r="J168" s="54">
        <v>0.5</v>
      </c>
      <c r="K168" s="54">
        <f>J168+F168</f>
        <v>0.5</v>
      </c>
    </row>
    <row r="169" spans="1:11" s="10" customFormat="1">
      <c r="A169" s="133"/>
      <c r="B169" s="133"/>
      <c r="C169" s="132"/>
      <c r="D169" s="147"/>
      <c r="E169" s="147"/>
      <c r="F169" s="57"/>
      <c r="G169" s="22" t="s">
        <v>292</v>
      </c>
      <c r="H169" s="21" t="s">
        <v>46</v>
      </c>
      <c r="I169" s="22"/>
      <c r="J169" s="54">
        <v>0.1</v>
      </c>
      <c r="K169" s="54">
        <f t="shared" ref="K169:K181" si="4">J169+F169</f>
        <v>0.1</v>
      </c>
    </row>
    <row r="170" spans="1:11" s="10" customFormat="1" ht="27">
      <c r="A170" s="133"/>
      <c r="B170" s="133"/>
      <c r="C170" s="38" t="s">
        <v>256</v>
      </c>
      <c r="D170" s="38"/>
      <c r="E170" s="23">
        <v>1</v>
      </c>
      <c r="F170" s="57"/>
      <c r="G170" s="22"/>
      <c r="H170" s="53"/>
      <c r="I170" s="21"/>
      <c r="J170" s="37"/>
      <c r="K170" s="54">
        <f t="shared" si="4"/>
        <v>0</v>
      </c>
    </row>
    <row r="171" spans="1:11" s="10" customFormat="1" ht="27">
      <c r="A171" s="133"/>
      <c r="B171" s="133"/>
      <c r="C171" s="38" t="s">
        <v>257</v>
      </c>
      <c r="D171" s="38"/>
      <c r="E171" s="23">
        <v>1</v>
      </c>
      <c r="F171" s="57"/>
      <c r="G171" s="22" t="s">
        <v>277</v>
      </c>
      <c r="H171" s="21" t="s">
        <v>274</v>
      </c>
      <c r="I171" s="21"/>
      <c r="J171" s="54">
        <v>0.6</v>
      </c>
      <c r="K171" s="54">
        <f t="shared" si="4"/>
        <v>0.6</v>
      </c>
    </row>
    <row r="172" spans="1:11" s="10" customFormat="1" ht="14.1" customHeight="1">
      <c r="A172" s="133">
        <v>5.2</v>
      </c>
      <c r="B172" s="133" t="s">
        <v>258</v>
      </c>
      <c r="C172" s="130" t="s">
        <v>259</v>
      </c>
      <c r="D172" s="146" t="s">
        <v>32</v>
      </c>
      <c r="E172" s="146">
        <v>1</v>
      </c>
      <c r="F172" s="146"/>
      <c r="G172" s="53" t="s">
        <v>62</v>
      </c>
      <c r="H172" s="22" t="s">
        <v>54</v>
      </c>
      <c r="I172" s="21" t="s">
        <v>63</v>
      </c>
      <c r="J172" s="37">
        <v>0.25</v>
      </c>
      <c r="K172" s="54">
        <f t="shared" si="4"/>
        <v>0.25</v>
      </c>
    </row>
    <row r="173" spans="1:11" s="10" customFormat="1">
      <c r="A173" s="133"/>
      <c r="B173" s="133"/>
      <c r="C173" s="131"/>
      <c r="D173" s="147"/>
      <c r="E173" s="147"/>
      <c r="F173" s="147"/>
      <c r="G173" s="53" t="s">
        <v>278</v>
      </c>
      <c r="H173" s="22" t="s">
        <v>46</v>
      </c>
      <c r="I173" s="21"/>
      <c r="J173" s="37">
        <v>0.25</v>
      </c>
      <c r="K173" s="54">
        <f t="shared" si="4"/>
        <v>0.25</v>
      </c>
    </row>
    <row r="174" spans="1:11" s="127" customFormat="1">
      <c r="A174" s="133"/>
      <c r="B174" s="133"/>
      <c r="C174" s="132"/>
      <c r="D174" s="126"/>
      <c r="E174" s="126"/>
      <c r="F174" s="126"/>
      <c r="G174" s="115" t="s">
        <v>346</v>
      </c>
      <c r="H174" s="107" t="s">
        <v>333</v>
      </c>
      <c r="I174" s="108" t="s">
        <v>347</v>
      </c>
      <c r="J174" s="123">
        <v>0.25</v>
      </c>
      <c r="K174" s="116">
        <f t="shared" si="4"/>
        <v>0.25</v>
      </c>
    </row>
    <row r="175" spans="1:11" s="10" customFormat="1" ht="40.5">
      <c r="A175" s="133"/>
      <c r="B175" s="133"/>
      <c r="C175" s="55" t="s">
        <v>260</v>
      </c>
      <c r="D175" s="55"/>
      <c r="E175" s="51">
        <v>1</v>
      </c>
      <c r="F175" s="57"/>
      <c r="G175" s="53"/>
      <c r="H175" s="22"/>
      <c r="I175" s="21"/>
      <c r="J175" s="37"/>
      <c r="K175" s="54"/>
    </row>
    <row r="176" spans="1:11" s="127" customFormat="1" ht="40.5">
      <c r="A176" s="133"/>
      <c r="B176" s="133"/>
      <c r="C176" s="111" t="s">
        <v>261</v>
      </c>
      <c r="D176" s="111"/>
      <c r="E176" s="113">
        <v>1</v>
      </c>
      <c r="F176" s="106"/>
      <c r="G176" s="115"/>
      <c r="H176" s="108"/>
      <c r="I176" s="107"/>
      <c r="J176" s="123"/>
      <c r="K176" s="116">
        <f t="shared" si="4"/>
        <v>0</v>
      </c>
    </row>
    <row r="177" spans="1:11" s="10" customFormat="1" ht="40.5">
      <c r="A177" s="137">
        <v>5.3</v>
      </c>
      <c r="B177" s="133" t="s">
        <v>262</v>
      </c>
      <c r="C177" s="36" t="s">
        <v>263</v>
      </c>
      <c r="D177" s="38"/>
      <c r="E177" s="23">
        <v>1</v>
      </c>
      <c r="F177" s="57"/>
      <c r="G177" s="22" t="s">
        <v>64</v>
      </c>
      <c r="H177" s="21" t="s">
        <v>46</v>
      </c>
      <c r="I177" s="38" t="s">
        <v>65</v>
      </c>
      <c r="J177" s="37">
        <v>0.2</v>
      </c>
      <c r="K177" s="54">
        <f t="shared" si="4"/>
        <v>0.2</v>
      </c>
    </row>
    <row r="178" spans="1:11" s="10" customFormat="1" ht="27">
      <c r="A178" s="137"/>
      <c r="B178" s="133"/>
      <c r="C178" s="36" t="s">
        <v>264</v>
      </c>
      <c r="D178" s="38"/>
      <c r="E178" s="23">
        <v>1</v>
      </c>
      <c r="F178" s="57"/>
      <c r="G178" s="22"/>
      <c r="H178" s="21"/>
      <c r="I178" s="21"/>
      <c r="J178" s="37"/>
      <c r="K178" s="54">
        <f t="shared" si="4"/>
        <v>0</v>
      </c>
    </row>
    <row r="179" spans="1:11" s="10" customFormat="1" ht="27">
      <c r="A179" s="137"/>
      <c r="B179" s="133"/>
      <c r="C179" s="36" t="s">
        <v>265</v>
      </c>
      <c r="D179" s="38"/>
      <c r="E179" s="23">
        <v>1</v>
      </c>
      <c r="F179" s="57"/>
      <c r="G179" s="22"/>
      <c r="H179" s="21"/>
      <c r="I179" s="21"/>
      <c r="J179" s="37"/>
      <c r="K179" s="54">
        <f t="shared" si="4"/>
        <v>0</v>
      </c>
    </row>
    <row r="180" spans="1:11" s="10" customFormat="1" ht="42" customHeight="1">
      <c r="A180" s="23">
        <v>5.4</v>
      </c>
      <c r="B180" s="37" t="s">
        <v>266</v>
      </c>
      <c r="C180" s="78" t="s">
        <v>267</v>
      </c>
      <c r="D180" s="38"/>
      <c r="E180" s="69">
        <v>2</v>
      </c>
      <c r="F180" s="57"/>
      <c r="G180" s="53" t="s">
        <v>49</v>
      </c>
      <c r="H180" s="21" t="s">
        <v>46</v>
      </c>
      <c r="I180" s="21"/>
      <c r="J180" s="73">
        <v>0.5</v>
      </c>
      <c r="K180" s="54">
        <f t="shared" si="4"/>
        <v>0.5</v>
      </c>
    </row>
    <row r="181" spans="1:11" s="10" customFormat="1" ht="40.5">
      <c r="A181" s="23">
        <v>5.5</v>
      </c>
      <c r="B181" s="37" t="s">
        <v>268</v>
      </c>
      <c r="C181" s="36" t="s">
        <v>269</v>
      </c>
      <c r="D181" s="38"/>
      <c r="E181" s="23">
        <v>2</v>
      </c>
      <c r="F181" s="57"/>
      <c r="G181" s="22"/>
      <c r="H181" s="21"/>
      <c r="I181" s="21"/>
      <c r="J181" s="37"/>
      <c r="K181" s="54">
        <f t="shared" si="4"/>
        <v>0</v>
      </c>
    </row>
    <row r="182" spans="1:11" s="10" customFormat="1">
      <c r="A182" s="45" t="s">
        <v>11</v>
      </c>
      <c r="B182" s="40"/>
      <c r="C182" s="40"/>
      <c r="D182" s="40"/>
      <c r="E182" s="41">
        <f>SUM(E168:E181)</f>
        <v>13</v>
      </c>
      <c r="F182" s="42">
        <v>0</v>
      </c>
      <c r="G182" s="43"/>
      <c r="H182" s="44"/>
      <c r="I182" s="44"/>
      <c r="J182" s="46">
        <f>SUM(J168:J181)</f>
        <v>2.65</v>
      </c>
      <c r="K182" s="46">
        <f>J182+F182</f>
        <v>2.65</v>
      </c>
    </row>
    <row r="183" spans="1:11" s="10" customFormat="1">
      <c r="A183" s="44" t="s">
        <v>20</v>
      </c>
      <c r="B183" s="44"/>
      <c r="C183" s="44"/>
      <c r="D183" s="44"/>
      <c r="E183" s="63">
        <f>E182+E165+E156+E123+E32</f>
        <v>100.2</v>
      </c>
      <c r="F183" s="46">
        <f>F182+F165+F156+F123+F32</f>
        <v>30.25</v>
      </c>
      <c r="G183" s="46"/>
      <c r="H183" s="46"/>
      <c r="I183" s="46"/>
      <c r="J183" s="46">
        <f>J182+J165+J156+J123+J32</f>
        <v>31.749999999999996</v>
      </c>
      <c r="K183" s="46">
        <f>K182+K165+K156+K123+K32</f>
        <v>62</v>
      </c>
    </row>
  </sheetData>
  <autoFilter ref="A1:K183">
    <filterColumn colId="0" showButton="0"/>
    <filterColumn colId="7" showButton="0"/>
  </autoFilter>
  <mergeCells count="112">
    <mergeCell ref="E37:E39"/>
    <mergeCell ref="C107:C108"/>
    <mergeCell ref="D168:D169"/>
    <mergeCell ref="E168:E169"/>
    <mergeCell ref="F163:F164"/>
    <mergeCell ref="K163:K164"/>
    <mergeCell ref="E163:E164"/>
    <mergeCell ref="F132:F133"/>
    <mergeCell ref="E109:E110"/>
    <mergeCell ref="F109:F110"/>
    <mergeCell ref="E132:E133"/>
    <mergeCell ref="C142:C144"/>
    <mergeCell ref="E142:E144"/>
    <mergeCell ref="E148:E149"/>
    <mergeCell ref="C148:C149"/>
    <mergeCell ref="I163:I164"/>
    <mergeCell ref="J163:J164"/>
    <mergeCell ref="F69:F70"/>
    <mergeCell ref="C89:C90"/>
    <mergeCell ref="E89:E90"/>
    <mergeCell ref="C60:C61"/>
    <mergeCell ref="E60:E61"/>
    <mergeCell ref="F60:F61"/>
    <mergeCell ref="C69:C70"/>
    <mergeCell ref="D69:D70"/>
    <mergeCell ref="E69:E70"/>
    <mergeCell ref="A64:A70"/>
    <mergeCell ref="B64:B70"/>
    <mergeCell ref="C56:C57"/>
    <mergeCell ref="C65:C66"/>
    <mergeCell ref="F65:F66"/>
    <mergeCell ref="H1:I1"/>
    <mergeCell ref="A1:B1"/>
    <mergeCell ref="C41:C42"/>
    <mergeCell ref="E41:E42"/>
    <mergeCell ref="B35:B46"/>
    <mergeCell ref="B47:B49"/>
    <mergeCell ref="B50:B54"/>
    <mergeCell ref="A50:A54"/>
    <mergeCell ref="B4:B7"/>
    <mergeCell ref="B8:B9"/>
    <mergeCell ref="B10:B13"/>
    <mergeCell ref="B14:B16"/>
    <mergeCell ref="B23:B26"/>
    <mergeCell ref="A4:A7"/>
    <mergeCell ref="A8:A9"/>
    <mergeCell ref="A10:A13"/>
    <mergeCell ref="A14:A16"/>
    <mergeCell ref="A23:A26"/>
    <mergeCell ref="A35:A46"/>
    <mergeCell ref="A47:A49"/>
    <mergeCell ref="F41:F42"/>
    <mergeCell ref="C37:C39"/>
    <mergeCell ref="A17:A22"/>
    <mergeCell ref="B17:B22"/>
    <mergeCell ref="F89:F90"/>
    <mergeCell ref="B168:B171"/>
    <mergeCell ref="A172:A176"/>
    <mergeCell ref="B172:B176"/>
    <mergeCell ref="A163:A164"/>
    <mergeCell ref="B163:B164"/>
    <mergeCell ref="C163:C164"/>
    <mergeCell ref="D163:D164"/>
    <mergeCell ref="B92:B97"/>
    <mergeCell ref="A98:A101"/>
    <mergeCell ref="B98:B101"/>
    <mergeCell ref="A168:A171"/>
    <mergeCell ref="D89:D90"/>
    <mergeCell ref="A120:A121"/>
    <mergeCell ref="B120:B121"/>
    <mergeCell ref="D132:D133"/>
    <mergeCell ref="C109:C110"/>
    <mergeCell ref="D109:D110"/>
    <mergeCell ref="D172:D173"/>
    <mergeCell ref="E172:E173"/>
    <mergeCell ref="F172:F173"/>
    <mergeCell ref="B126:B131"/>
    <mergeCell ref="B132:B138"/>
    <mergeCell ref="B27:B31"/>
    <mergeCell ref="A27:A31"/>
    <mergeCell ref="B76:B83"/>
    <mergeCell ref="A76:A83"/>
    <mergeCell ref="B106:B114"/>
    <mergeCell ref="A106:A114"/>
    <mergeCell ref="B117:B119"/>
    <mergeCell ref="A117:A119"/>
    <mergeCell ref="B115:B116"/>
    <mergeCell ref="A115:A116"/>
    <mergeCell ref="A102:A105"/>
    <mergeCell ref="B102:B105"/>
    <mergeCell ref="A84:A91"/>
    <mergeCell ref="B84:B91"/>
    <mergeCell ref="A92:A97"/>
    <mergeCell ref="A55:A63"/>
    <mergeCell ref="B55:B63"/>
    <mergeCell ref="B71:B75"/>
    <mergeCell ref="A71:A75"/>
    <mergeCell ref="C84:C85"/>
    <mergeCell ref="C172:C174"/>
    <mergeCell ref="B139:B148"/>
    <mergeCell ref="B159:B162"/>
    <mergeCell ref="A159:A162"/>
    <mergeCell ref="C132:C133"/>
    <mergeCell ref="C168:C169"/>
    <mergeCell ref="C135:C136"/>
    <mergeCell ref="B177:B179"/>
    <mergeCell ref="A177:A179"/>
    <mergeCell ref="A126:A131"/>
    <mergeCell ref="A132:A138"/>
    <mergeCell ref="A139:A148"/>
    <mergeCell ref="A150:A155"/>
    <mergeCell ref="B150:B155"/>
  </mergeCells>
  <phoneticPr fontId="7"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K43"/>
  <sheetViews>
    <sheetView zoomScale="115" zoomScaleNormal="115" workbookViewId="0">
      <pane ySplit="1" topLeftCell="A17" activePane="bottomLeft" state="frozen"/>
      <selection pane="bottomLeft" activeCell="G34" sqref="G34"/>
    </sheetView>
  </sheetViews>
  <sheetFormatPr defaultColWidth="9" defaultRowHeight="13.5"/>
  <cols>
    <col min="1" max="1" width="4.5" customWidth="1"/>
    <col min="2" max="2" width="13.125" bestFit="1" customWidth="1"/>
    <col min="3" max="3" width="19.75" customWidth="1"/>
    <col min="7" max="7" width="37.25" customWidth="1"/>
    <col min="8" max="8" width="4.75" bestFit="1" customWidth="1"/>
    <col min="9" max="10" width="8" bestFit="1" customWidth="1"/>
    <col min="11" max="11" width="28.5" customWidth="1"/>
  </cols>
  <sheetData>
    <row r="1" spans="1:11" ht="24">
      <c r="A1" s="17" t="s">
        <v>6</v>
      </c>
      <c r="B1" s="172" t="s">
        <v>21</v>
      </c>
      <c r="C1" s="172"/>
      <c r="D1" s="2" t="s">
        <v>22</v>
      </c>
      <c r="E1" s="3" t="s">
        <v>23</v>
      </c>
      <c r="F1" s="12" t="s">
        <v>36</v>
      </c>
      <c r="G1" s="11" t="s">
        <v>321</v>
      </c>
      <c r="H1" s="12" t="s">
        <v>24</v>
      </c>
      <c r="I1" s="11" t="s">
        <v>25</v>
      </c>
      <c r="J1" s="11" t="s">
        <v>26</v>
      </c>
      <c r="K1" s="11" t="s">
        <v>27</v>
      </c>
    </row>
    <row r="2" spans="1:11" ht="14.1" customHeight="1">
      <c r="A2" s="11">
        <v>1</v>
      </c>
      <c r="B2" s="169" t="s">
        <v>40</v>
      </c>
      <c r="C2" s="169"/>
      <c r="D2" s="165" t="s">
        <v>66</v>
      </c>
      <c r="E2" s="76"/>
      <c r="F2" s="166">
        <v>0.4</v>
      </c>
      <c r="G2" s="167" t="s">
        <v>349</v>
      </c>
      <c r="H2" s="12">
        <v>1</v>
      </c>
      <c r="I2" s="12"/>
      <c r="J2" s="12"/>
      <c r="K2" s="8"/>
    </row>
    <row r="3" spans="1:11" ht="14.1" customHeight="1">
      <c r="A3" s="11">
        <v>2</v>
      </c>
      <c r="B3" s="169" t="s">
        <v>42</v>
      </c>
      <c r="C3" s="169"/>
      <c r="D3" s="165"/>
      <c r="E3" s="76"/>
      <c r="F3" s="166"/>
      <c r="G3" s="167"/>
      <c r="H3" s="12">
        <v>1</v>
      </c>
      <c r="I3" s="12"/>
      <c r="J3" s="12"/>
      <c r="K3" s="8"/>
    </row>
    <row r="4" spans="1:11" ht="48">
      <c r="A4" s="11">
        <v>3</v>
      </c>
      <c r="B4" s="169" t="s">
        <v>38</v>
      </c>
      <c r="C4" s="169"/>
      <c r="D4" s="7"/>
      <c r="E4" s="11" t="s">
        <v>66</v>
      </c>
      <c r="F4" s="77">
        <v>4.4000000000000004</v>
      </c>
      <c r="G4" s="15" t="s">
        <v>350</v>
      </c>
      <c r="H4" s="12">
        <v>1</v>
      </c>
      <c r="I4" s="11"/>
      <c r="J4" s="11"/>
      <c r="K4" s="11"/>
    </row>
    <row r="5" spans="1:11">
      <c r="A5" s="11">
        <v>4</v>
      </c>
      <c r="B5" s="169" t="s">
        <v>69</v>
      </c>
      <c r="C5" s="7" t="s">
        <v>86</v>
      </c>
      <c r="D5" s="11" t="s">
        <v>66</v>
      </c>
      <c r="E5" s="11"/>
      <c r="F5" s="77">
        <v>1</v>
      </c>
      <c r="G5" s="15" t="s">
        <v>87</v>
      </c>
      <c r="H5" s="12">
        <v>1</v>
      </c>
      <c r="I5" s="12"/>
      <c r="J5" s="12"/>
      <c r="K5" s="8"/>
    </row>
    <row r="6" spans="1:11">
      <c r="A6" s="11">
        <v>5</v>
      </c>
      <c r="B6" s="169"/>
      <c r="C6" s="14" t="s">
        <v>70</v>
      </c>
      <c r="D6" s="11" t="s">
        <v>66</v>
      </c>
      <c r="E6" s="11"/>
      <c r="F6" s="166">
        <v>0.5</v>
      </c>
      <c r="G6" s="15" t="s">
        <v>71</v>
      </c>
      <c r="H6" s="12">
        <v>1</v>
      </c>
      <c r="I6" s="12"/>
      <c r="J6" s="12"/>
      <c r="K6" s="8"/>
    </row>
    <row r="7" spans="1:11">
      <c r="A7" s="11">
        <v>6</v>
      </c>
      <c r="B7" s="169"/>
      <c r="C7" s="14" t="s">
        <v>72</v>
      </c>
      <c r="D7" s="11" t="s">
        <v>66</v>
      </c>
      <c r="E7" s="11"/>
      <c r="F7" s="166"/>
      <c r="G7" s="15" t="s">
        <v>71</v>
      </c>
      <c r="H7" s="12">
        <v>1</v>
      </c>
      <c r="I7" s="12"/>
      <c r="J7" s="12"/>
      <c r="K7" s="8"/>
    </row>
    <row r="8" spans="1:11">
      <c r="A8" s="11">
        <v>7</v>
      </c>
      <c r="B8" s="169"/>
      <c r="C8" s="14" t="s">
        <v>73</v>
      </c>
      <c r="D8" s="11" t="s">
        <v>66</v>
      </c>
      <c r="E8" s="11"/>
      <c r="F8" s="166"/>
      <c r="G8" s="15" t="s">
        <v>294</v>
      </c>
      <c r="H8" s="12">
        <v>1</v>
      </c>
      <c r="I8" s="12"/>
      <c r="J8" s="12"/>
      <c r="K8" s="8"/>
    </row>
    <row r="9" spans="1:11" ht="24">
      <c r="A9" s="11">
        <v>8</v>
      </c>
      <c r="B9" s="168" t="s">
        <v>322</v>
      </c>
      <c r="C9" s="14" t="s">
        <v>313</v>
      </c>
      <c r="D9" s="11" t="s">
        <v>66</v>
      </c>
      <c r="E9" s="11"/>
      <c r="F9" s="77">
        <v>2.85</v>
      </c>
      <c r="G9" s="15" t="s">
        <v>323</v>
      </c>
      <c r="H9" s="12">
        <v>1</v>
      </c>
      <c r="I9" s="12"/>
      <c r="J9" s="12"/>
      <c r="K9" s="8"/>
    </row>
    <row r="10" spans="1:11">
      <c r="A10" s="11">
        <v>9</v>
      </c>
      <c r="B10" s="168"/>
      <c r="C10" s="14" t="s">
        <v>315</v>
      </c>
      <c r="D10" s="11" t="s">
        <v>66</v>
      </c>
      <c r="E10" s="11"/>
      <c r="F10" s="77">
        <v>1.2</v>
      </c>
      <c r="G10" s="15" t="s">
        <v>324</v>
      </c>
      <c r="H10" s="12">
        <v>1</v>
      </c>
      <c r="I10" s="12"/>
      <c r="J10" s="12"/>
      <c r="K10" s="8"/>
    </row>
    <row r="11" spans="1:11">
      <c r="A11" s="11">
        <v>10</v>
      </c>
      <c r="B11" s="169" t="s">
        <v>67</v>
      </c>
      <c r="C11" s="169"/>
      <c r="D11" s="11" t="s">
        <v>66</v>
      </c>
      <c r="E11" s="11"/>
      <c r="F11" s="77">
        <v>0.15</v>
      </c>
      <c r="G11" s="16" t="s">
        <v>279</v>
      </c>
      <c r="H11" s="12">
        <v>1</v>
      </c>
      <c r="I11" s="12"/>
      <c r="J11" s="12"/>
      <c r="K11" s="8"/>
    </row>
    <row r="12" spans="1:11" ht="14.1" customHeight="1">
      <c r="A12" s="11">
        <v>11</v>
      </c>
      <c r="B12" s="169" t="s">
        <v>295</v>
      </c>
      <c r="C12" s="169"/>
      <c r="D12" s="11" t="s">
        <v>66</v>
      </c>
      <c r="E12" s="11"/>
      <c r="F12" s="77">
        <v>3</v>
      </c>
      <c r="G12" s="16" t="s">
        <v>325</v>
      </c>
      <c r="H12" s="12">
        <v>1</v>
      </c>
      <c r="I12" s="12"/>
      <c r="J12" s="12"/>
      <c r="K12" s="8"/>
    </row>
    <row r="13" spans="1:11" ht="14.1" customHeight="1">
      <c r="A13" s="11">
        <v>12</v>
      </c>
      <c r="B13" s="169" t="s">
        <v>351</v>
      </c>
      <c r="C13" s="169"/>
      <c r="D13" s="11" t="s">
        <v>66</v>
      </c>
      <c r="E13" s="11"/>
      <c r="F13" s="77">
        <v>0.2</v>
      </c>
      <c r="G13" s="16" t="s">
        <v>352</v>
      </c>
      <c r="H13" s="12">
        <v>1</v>
      </c>
      <c r="I13" s="12"/>
      <c r="J13" s="12"/>
      <c r="K13" s="8"/>
    </row>
    <row r="14" spans="1:11" ht="14.1" customHeight="1">
      <c r="A14" s="11">
        <v>13</v>
      </c>
      <c r="B14" s="169" t="s">
        <v>68</v>
      </c>
      <c r="C14" s="169"/>
      <c r="D14" s="7"/>
      <c r="E14" s="11" t="s">
        <v>66</v>
      </c>
      <c r="F14" s="77">
        <v>0.4</v>
      </c>
      <c r="G14" s="16" t="s">
        <v>88</v>
      </c>
      <c r="H14" s="12">
        <v>1</v>
      </c>
      <c r="I14" s="12"/>
      <c r="J14" s="12"/>
      <c r="K14" s="8"/>
    </row>
    <row r="15" spans="1:11">
      <c r="A15" s="11">
        <v>14</v>
      </c>
      <c r="B15" s="169" t="s">
        <v>101</v>
      </c>
      <c r="C15" s="169"/>
      <c r="D15" s="11"/>
      <c r="E15" s="11" t="s">
        <v>66</v>
      </c>
      <c r="F15" s="77">
        <v>0.5</v>
      </c>
      <c r="G15" s="16" t="s">
        <v>326</v>
      </c>
      <c r="H15" s="12">
        <v>1</v>
      </c>
      <c r="I15" s="12"/>
      <c r="J15" s="12"/>
      <c r="K15" s="15"/>
    </row>
    <row r="16" spans="1:11" ht="14.1" customHeight="1">
      <c r="A16" s="11">
        <v>15</v>
      </c>
      <c r="B16" s="169" t="s">
        <v>89</v>
      </c>
      <c r="C16" s="169"/>
      <c r="D16" s="11"/>
      <c r="E16" s="11" t="s">
        <v>66</v>
      </c>
      <c r="F16" s="77">
        <v>0.2</v>
      </c>
      <c r="G16" s="16" t="s">
        <v>348</v>
      </c>
      <c r="H16" s="12">
        <v>1</v>
      </c>
      <c r="I16" s="12"/>
      <c r="J16" s="12"/>
      <c r="K16" s="8"/>
    </row>
    <row r="17" spans="1:11">
      <c r="A17" s="11">
        <v>16</v>
      </c>
      <c r="B17" s="169" t="s">
        <v>95</v>
      </c>
      <c r="C17" s="169"/>
      <c r="D17" s="11" t="s">
        <v>104</v>
      </c>
      <c r="E17" s="11" t="s">
        <v>104</v>
      </c>
      <c r="F17" s="77">
        <v>3.5</v>
      </c>
      <c r="G17" s="16" t="s">
        <v>327</v>
      </c>
      <c r="H17" s="11" t="s">
        <v>104</v>
      </c>
      <c r="I17" s="11"/>
      <c r="J17" s="11"/>
      <c r="K17" s="8"/>
    </row>
    <row r="18" spans="1:11">
      <c r="A18" s="11">
        <v>17</v>
      </c>
      <c r="B18" s="169" t="s">
        <v>90</v>
      </c>
      <c r="C18" s="169"/>
      <c r="D18" s="11" t="s">
        <v>66</v>
      </c>
      <c r="E18" s="7"/>
      <c r="F18" s="77">
        <v>0.6</v>
      </c>
      <c r="G18" s="16" t="s">
        <v>328</v>
      </c>
      <c r="H18" s="12">
        <v>1</v>
      </c>
      <c r="I18" s="12"/>
      <c r="J18" s="12"/>
      <c r="K18" s="8"/>
    </row>
    <row r="19" spans="1:11" ht="14.1" customHeight="1">
      <c r="A19" s="11">
        <v>18</v>
      </c>
      <c r="B19" s="169" t="s">
        <v>296</v>
      </c>
      <c r="C19" s="169"/>
      <c r="D19" s="11" t="s">
        <v>104</v>
      </c>
      <c r="E19" s="11" t="s">
        <v>104</v>
      </c>
      <c r="F19" s="77">
        <v>1.5</v>
      </c>
      <c r="G19" s="16" t="s">
        <v>297</v>
      </c>
      <c r="H19" s="11" t="s">
        <v>104</v>
      </c>
      <c r="I19" s="102"/>
      <c r="J19" s="11"/>
      <c r="K19" s="8"/>
    </row>
    <row r="20" spans="1:11" ht="14.1" customHeight="1">
      <c r="A20" s="11">
        <v>19</v>
      </c>
      <c r="B20" s="169" t="s">
        <v>74</v>
      </c>
      <c r="C20" s="169"/>
      <c r="D20" s="76"/>
      <c r="E20" s="11" t="s">
        <v>66</v>
      </c>
      <c r="F20" s="77">
        <v>0.9</v>
      </c>
      <c r="G20" s="16" t="s">
        <v>298</v>
      </c>
      <c r="H20" s="12">
        <v>1</v>
      </c>
      <c r="I20" s="12"/>
      <c r="J20" s="12"/>
      <c r="K20" s="8"/>
    </row>
    <row r="21" spans="1:11" ht="14.1" customHeight="1">
      <c r="A21" s="11">
        <v>20</v>
      </c>
      <c r="B21" s="169" t="s">
        <v>75</v>
      </c>
      <c r="C21" s="169"/>
      <c r="D21" s="76"/>
      <c r="E21" s="11" t="s">
        <v>66</v>
      </c>
      <c r="F21" s="77">
        <v>0.2</v>
      </c>
      <c r="G21" s="16" t="s">
        <v>280</v>
      </c>
      <c r="H21" s="12">
        <v>1</v>
      </c>
      <c r="I21" s="12"/>
      <c r="J21" s="12"/>
      <c r="K21" s="8"/>
    </row>
    <row r="22" spans="1:11" ht="14.1" customHeight="1">
      <c r="A22" s="11">
        <v>21</v>
      </c>
      <c r="B22" s="169" t="s">
        <v>337</v>
      </c>
      <c r="C22" s="169" t="s">
        <v>337</v>
      </c>
      <c r="D22" s="11" t="s">
        <v>66</v>
      </c>
      <c r="E22" s="11"/>
      <c r="F22" s="77">
        <v>0.5</v>
      </c>
      <c r="G22" s="16" t="s">
        <v>353</v>
      </c>
      <c r="H22" s="12">
        <v>1</v>
      </c>
      <c r="I22" s="12"/>
      <c r="J22" s="12"/>
      <c r="K22" s="8"/>
    </row>
    <row r="23" spans="1:11" ht="14.1" customHeight="1">
      <c r="A23" s="11">
        <v>22</v>
      </c>
      <c r="B23" s="169" t="s">
        <v>338</v>
      </c>
      <c r="C23" s="169" t="s">
        <v>338</v>
      </c>
      <c r="D23" s="11" t="s">
        <v>66</v>
      </c>
      <c r="E23" s="11"/>
      <c r="F23" s="77">
        <v>0.5</v>
      </c>
      <c r="G23" s="16" t="s">
        <v>353</v>
      </c>
      <c r="H23" s="12">
        <v>1</v>
      </c>
      <c r="I23" s="12"/>
      <c r="J23" s="12"/>
      <c r="K23" s="8"/>
    </row>
    <row r="24" spans="1:11" ht="14.1" customHeight="1">
      <c r="A24" s="11">
        <v>23</v>
      </c>
      <c r="B24" s="168" t="s">
        <v>284</v>
      </c>
      <c r="C24" s="14" t="s">
        <v>299</v>
      </c>
      <c r="D24" s="11" t="s">
        <v>66</v>
      </c>
      <c r="E24" s="11"/>
      <c r="F24" s="77">
        <v>2.7</v>
      </c>
      <c r="G24" s="8" t="s">
        <v>329</v>
      </c>
      <c r="H24" s="12">
        <v>1</v>
      </c>
      <c r="I24" s="12"/>
      <c r="J24" s="12"/>
      <c r="K24" s="8"/>
    </row>
    <row r="25" spans="1:11">
      <c r="A25" s="11">
        <v>24</v>
      </c>
      <c r="B25" s="168"/>
      <c r="C25" s="14" t="s">
        <v>281</v>
      </c>
      <c r="D25" s="11" t="s">
        <v>66</v>
      </c>
      <c r="E25" s="11"/>
      <c r="F25" s="77">
        <v>0.5</v>
      </c>
      <c r="G25" s="15" t="s">
        <v>282</v>
      </c>
      <c r="H25" s="12">
        <v>1</v>
      </c>
      <c r="I25" s="12"/>
      <c r="J25" s="12"/>
      <c r="K25" s="8"/>
    </row>
    <row r="26" spans="1:11" ht="24">
      <c r="A26" s="11">
        <v>25</v>
      </c>
      <c r="B26" s="168"/>
      <c r="C26" s="14" t="s">
        <v>283</v>
      </c>
      <c r="D26" s="11" t="s">
        <v>66</v>
      </c>
      <c r="E26" s="11"/>
      <c r="F26" s="77">
        <v>0.5</v>
      </c>
      <c r="G26" s="15" t="s">
        <v>282</v>
      </c>
      <c r="H26" s="12">
        <v>1</v>
      </c>
      <c r="I26" s="12"/>
      <c r="J26" s="12"/>
      <c r="K26" s="8"/>
    </row>
    <row r="27" spans="1:11">
      <c r="A27" s="11">
        <v>26</v>
      </c>
      <c r="B27" s="169" t="s">
        <v>103</v>
      </c>
      <c r="C27" s="169"/>
      <c r="D27" s="11" t="s">
        <v>66</v>
      </c>
      <c r="E27" s="11"/>
      <c r="F27" s="77">
        <v>0.35</v>
      </c>
      <c r="G27" s="16" t="s">
        <v>285</v>
      </c>
      <c r="H27" s="12">
        <v>1</v>
      </c>
      <c r="I27" s="12"/>
      <c r="J27" s="12"/>
      <c r="K27" s="8"/>
    </row>
    <row r="28" spans="1:11">
      <c r="A28" s="11">
        <v>27</v>
      </c>
      <c r="B28" s="167" t="s">
        <v>300</v>
      </c>
      <c r="C28" s="8" t="s">
        <v>77</v>
      </c>
      <c r="D28" s="11"/>
      <c r="E28" s="11" t="s">
        <v>66</v>
      </c>
      <c r="F28" s="166">
        <v>2.4</v>
      </c>
      <c r="G28" s="167" t="s">
        <v>354</v>
      </c>
      <c r="H28" s="12">
        <v>1</v>
      </c>
      <c r="I28" s="12"/>
      <c r="J28" s="12"/>
      <c r="K28" s="8"/>
    </row>
    <row r="29" spans="1:11" ht="14.1" customHeight="1">
      <c r="A29" s="11">
        <v>28</v>
      </c>
      <c r="B29" s="167"/>
      <c r="C29" s="9" t="s">
        <v>78</v>
      </c>
      <c r="D29" s="11"/>
      <c r="E29" s="11" t="s">
        <v>66</v>
      </c>
      <c r="F29" s="166"/>
      <c r="G29" s="167"/>
      <c r="H29" s="12">
        <v>1</v>
      </c>
      <c r="I29" s="12"/>
      <c r="J29" s="12"/>
      <c r="K29" s="8"/>
    </row>
    <row r="30" spans="1:11" ht="14.1" customHeight="1">
      <c r="A30" s="11">
        <v>29</v>
      </c>
      <c r="B30" s="169" t="s">
        <v>76</v>
      </c>
      <c r="C30" s="169"/>
      <c r="D30" s="11" t="s">
        <v>66</v>
      </c>
      <c r="E30" s="11"/>
      <c r="F30" s="166"/>
      <c r="G30" s="16">
        <v>4.2</v>
      </c>
      <c r="H30" s="12">
        <v>1</v>
      </c>
      <c r="I30" s="12"/>
      <c r="J30" s="12"/>
      <c r="K30" s="8"/>
    </row>
    <row r="31" spans="1:11" ht="14.1" customHeight="1">
      <c r="A31" s="11">
        <v>30</v>
      </c>
      <c r="B31" s="169" t="s">
        <v>301</v>
      </c>
      <c r="C31" s="169"/>
      <c r="D31" s="11" t="s">
        <v>66</v>
      </c>
      <c r="E31" s="7"/>
      <c r="F31" s="77">
        <v>0.1</v>
      </c>
      <c r="G31" s="16" t="s">
        <v>302</v>
      </c>
      <c r="H31" s="12">
        <v>1</v>
      </c>
      <c r="I31" s="12"/>
      <c r="J31" s="12"/>
      <c r="K31" s="8"/>
    </row>
    <row r="32" spans="1:11">
      <c r="A32" s="11">
        <v>31</v>
      </c>
      <c r="B32" s="169" t="s">
        <v>91</v>
      </c>
      <c r="C32" s="169"/>
      <c r="D32" s="11" t="s">
        <v>66</v>
      </c>
      <c r="E32" s="7"/>
      <c r="F32" s="77">
        <v>0.25</v>
      </c>
      <c r="G32" s="16" t="s">
        <v>97</v>
      </c>
      <c r="H32" s="11">
        <v>1</v>
      </c>
      <c r="I32" s="11"/>
      <c r="J32" s="11"/>
      <c r="K32" s="8"/>
    </row>
    <row r="33" spans="1:11">
      <c r="A33" s="11">
        <v>32</v>
      </c>
      <c r="B33" s="169" t="s">
        <v>355</v>
      </c>
      <c r="C33" s="169"/>
      <c r="D33" s="11" t="s">
        <v>66</v>
      </c>
      <c r="E33" s="7"/>
      <c r="F33" s="77">
        <v>0.25</v>
      </c>
      <c r="G33" s="16" t="s">
        <v>356</v>
      </c>
      <c r="H33" s="11">
        <v>1</v>
      </c>
      <c r="I33" s="11"/>
      <c r="J33" s="11"/>
      <c r="K33" s="8"/>
    </row>
    <row r="34" spans="1:11" ht="14.1" customHeight="1">
      <c r="A34" s="11">
        <v>33</v>
      </c>
      <c r="B34" s="170" t="s">
        <v>79</v>
      </c>
      <c r="C34" s="14" t="s">
        <v>92</v>
      </c>
      <c r="D34" s="11" t="s">
        <v>66</v>
      </c>
      <c r="E34" s="7"/>
      <c r="F34" s="77">
        <v>1.3</v>
      </c>
      <c r="G34" s="16" t="s">
        <v>357</v>
      </c>
      <c r="H34" s="12">
        <v>4</v>
      </c>
      <c r="I34" s="12"/>
      <c r="J34" s="12"/>
      <c r="K34" s="8"/>
    </row>
    <row r="35" spans="1:11" ht="14.1" customHeight="1">
      <c r="A35" s="11">
        <v>34</v>
      </c>
      <c r="B35" s="170"/>
      <c r="C35" s="14" t="s">
        <v>99</v>
      </c>
      <c r="D35" s="11" t="s">
        <v>66</v>
      </c>
      <c r="E35" s="7"/>
      <c r="F35" s="77">
        <v>0.2</v>
      </c>
      <c r="G35" s="16" t="s">
        <v>98</v>
      </c>
      <c r="H35" s="12">
        <v>4</v>
      </c>
      <c r="I35" s="12"/>
      <c r="J35" s="12"/>
      <c r="K35" s="8"/>
    </row>
    <row r="36" spans="1:11">
      <c r="A36" s="170" t="s">
        <v>93</v>
      </c>
      <c r="B36" s="170"/>
      <c r="C36" s="170"/>
      <c r="D36" s="170"/>
      <c r="E36" s="170"/>
      <c r="F36" s="12">
        <f>SUM(F2:F35)</f>
        <v>31.049999999999997</v>
      </c>
      <c r="G36" s="16"/>
      <c r="H36" s="170"/>
      <c r="I36" s="170"/>
      <c r="J36" s="170"/>
      <c r="K36" s="170"/>
    </row>
    <row r="37" spans="1:11">
      <c r="A37" s="170" t="s">
        <v>94</v>
      </c>
      <c r="B37" s="170"/>
      <c r="C37" s="170"/>
      <c r="D37" s="170"/>
      <c r="E37" s="170"/>
      <c r="F37" s="12">
        <f>评审标准映射软件系统!$J$32</f>
        <v>0.69999999999999929</v>
      </c>
      <c r="G37" s="16"/>
      <c r="H37" s="170"/>
      <c r="I37" s="170"/>
      <c r="J37" s="170"/>
      <c r="K37" s="170"/>
    </row>
    <row r="38" spans="1:11">
      <c r="A38" s="170" t="s">
        <v>80</v>
      </c>
      <c r="B38" s="170"/>
      <c r="C38" s="170"/>
      <c r="D38" s="170"/>
      <c r="E38" s="170"/>
      <c r="F38" s="12">
        <f>评审标准映射软件系统!$F$183</f>
        <v>30.25</v>
      </c>
      <c r="G38" s="16"/>
      <c r="H38" s="170"/>
      <c r="I38" s="170"/>
      <c r="J38" s="170"/>
      <c r="K38" s="170"/>
    </row>
    <row r="39" spans="1:11">
      <c r="A39" s="170" t="s">
        <v>81</v>
      </c>
      <c r="B39" s="170"/>
      <c r="C39" s="170"/>
      <c r="D39" s="170"/>
      <c r="E39" s="170"/>
      <c r="F39" s="77">
        <f>SUM(F36:F38)</f>
        <v>62</v>
      </c>
      <c r="G39" s="16"/>
      <c r="H39" s="170"/>
      <c r="I39" s="170"/>
      <c r="J39" s="170"/>
      <c r="K39" s="170"/>
    </row>
    <row r="40" spans="1:11" ht="45.6" customHeight="1">
      <c r="A40" s="171" t="s">
        <v>82</v>
      </c>
      <c r="B40" s="167"/>
      <c r="C40" s="167"/>
      <c r="D40" s="167"/>
      <c r="E40" s="167"/>
      <c r="F40" s="167"/>
      <c r="G40" s="167"/>
      <c r="H40" s="7"/>
      <c r="I40" s="12"/>
      <c r="J40" s="12"/>
      <c r="K40" s="7"/>
    </row>
    <row r="43" spans="1:11" ht="37.5" customHeight="1"/>
  </sheetData>
  <mergeCells count="39">
    <mergeCell ref="A39:E39"/>
    <mergeCell ref="H36:K39"/>
    <mergeCell ref="A36:E36"/>
    <mergeCell ref="A37:E37"/>
    <mergeCell ref="A38:E38"/>
    <mergeCell ref="A40:G40"/>
    <mergeCell ref="B1:C1"/>
    <mergeCell ref="B2:C2"/>
    <mergeCell ref="B3:C3"/>
    <mergeCell ref="B4:C4"/>
    <mergeCell ref="B19:C19"/>
    <mergeCell ref="B12:C12"/>
    <mergeCell ref="B5:B8"/>
    <mergeCell ref="F6:F8"/>
    <mergeCell ref="B11:C11"/>
    <mergeCell ref="B9:B10"/>
    <mergeCell ref="B20:C20"/>
    <mergeCell ref="B13:C13"/>
    <mergeCell ref="B34:B35"/>
    <mergeCell ref="B16:C16"/>
    <mergeCell ref="B31:C31"/>
    <mergeCell ref="B22:C22"/>
    <mergeCell ref="B30:C30"/>
    <mergeCell ref="B23:C23"/>
    <mergeCell ref="B21:C21"/>
    <mergeCell ref="B17:C17"/>
    <mergeCell ref="B18:C18"/>
    <mergeCell ref="B28:B29"/>
    <mergeCell ref="F28:F30"/>
    <mergeCell ref="G28:G29"/>
    <mergeCell ref="B32:C32"/>
    <mergeCell ref="B33:C33"/>
    <mergeCell ref="D2:D3"/>
    <mergeCell ref="F2:F3"/>
    <mergeCell ref="G2:G3"/>
    <mergeCell ref="B24:B26"/>
    <mergeCell ref="B27:C27"/>
    <mergeCell ref="B14:C14"/>
    <mergeCell ref="B15:C15"/>
  </mergeCells>
  <phoneticPr fontId="1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评审标准映射软件系统</vt:lpstr>
      <vt:lpstr>软件建设清单_含得分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陈鹏桥</dc:creator>
  <cp:lastModifiedBy>Administrator</cp:lastModifiedBy>
  <dcterms:created xsi:type="dcterms:W3CDTF">2022-10-18T09:00:00Z</dcterms:created>
  <dcterms:modified xsi:type="dcterms:W3CDTF">2023-05-23T07:51:49Z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4EB34C07C5AA43B487DF0A817AEBDD65</vt:lpwstr>
  </property>
  <property fmtid="{D5CDD505-2E9C-101B-9397-08002B2CF9AE}" pid="3" name="KSOProductBuildVer">
    <vt:lpwstr>2052-11.1.0.12763</vt:lpwstr>
  </property>
</Properties>
</file>